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 8\Desktop\QA61\"/>
    </mc:Choice>
  </mc:AlternateContent>
  <bookViews>
    <workbookView xWindow="-120" yWindow="-120" windowWidth="21840" windowHeight="13140" activeTab="1"/>
  </bookViews>
  <sheets>
    <sheet name="RT NT ONET LAS" sheetId="3" r:id="rId1"/>
    <sheet name="ผลสัมฤธิ์ทางวิชาการ" sheetId="6" r:id="rId2"/>
    <sheet name="การกำหนดค่าเป้าหมายและมาตรฐาน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K62" i="3"/>
  <c r="K63" i="3"/>
  <c r="K64" i="3"/>
  <c r="K65" i="3"/>
  <c r="K66" i="3"/>
  <c r="K67" i="3"/>
  <c r="K68" i="3"/>
  <c r="K69" i="3"/>
  <c r="K70" i="3"/>
  <c r="K71" i="3"/>
  <c r="K72" i="3"/>
  <c r="K52" i="3"/>
  <c r="K53" i="3"/>
  <c r="K54" i="3"/>
  <c r="K55" i="3"/>
  <c r="K56" i="3"/>
  <c r="K57" i="3"/>
  <c r="K58" i="3"/>
  <c r="R32" i="3"/>
  <c r="R33" i="3"/>
  <c r="R38" i="3"/>
  <c r="G142" i="6" l="1"/>
  <c r="F142" i="6"/>
  <c r="E142" i="6"/>
  <c r="D142" i="6"/>
  <c r="I142" i="6" s="1"/>
  <c r="J142" i="6" s="1"/>
  <c r="G141" i="6"/>
  <c r="F141" i="6"/>
  <c r="E141" i="6"/>
  <c r="D141" i="6"/>
  <c r="I140" i="6"/>
  <c r="J140" i="6" s="1"/>
  <c r="I139" i="6"/>
  <c r="J139" i="6" s="1"/>
  <c r="I138" i="6"/>
  <c r="J138" i="6" s="1"/>
  <c r="G137" i="6"/>
  <c r="F137" i="6"/>
  <c r="E137" i="6"/>
  <c r="D137" i="6"/>
  <c r="G136" i="6"/>
  <c r="F136" i="6"/>
  <c r="E136" i="6"/>
  <c r="D136" i="6"/>
  <c r="I135" i="6"/>
  <c r="J135" i="6" s="1"/>
  <c r="J134" i="6"/>
  <c r="I134" i="6"/>
  <c r="I133" i="6"/>
  <c r="J133" i="6" s="1"/>
  <c r="G132" i="6"/>
  <c r="F132" i="6"/>
  <c r="E132" i="6"/>
  <c r="D132" i="6"/>
  <c r="I131" i="6"/>
  <c r="J131" i="6" s="1"/>
  <c r="I130" i="6"/>
  <c r="J130" i="6" s="1"/>
  <c r="J129" i="6"/>
  <c r="I129" i="6"/>
  <c r="I128" i="6"/>
  <c r="J128" i="6" s="1"/>
  <c r="I127" i="6"/>
  <c r="J127" i="6" s="1"/>
  <c r="I126" i="6"/>
  <c r="J126" i="6" s="1"/>
  <c r="G125" i="6"/>
  <c r="F125" i="6"/>
  <c r="E125" i="6"/>
  <c r="D125" i="6"/>
  <c r="G124" i="6"/>
  <c r="F124" i="6"/>
  <c r="E124" i="6"/>
  <c r="D124" i="6"/>
  <c r="I123" i="6"/>
  <c r="J123" i="6" s="1"/>
  <c r="J122" i="6"/>
  <c r="I122" i="6"/>
  <c r="I121" i="6"/>
  <c r="J121" i="6" s="1"/>
  <c r="G120" i="6"/>
  <c r="F120" i="6"/>
  <c r="E120" i="6"/>
  <c r="D120" i="6"/>
  <c r="G119" i="6"/>
  <c r="F119" i="6"/>
  <c r="E119" i="6"/>
  <c r="D119" i="6"/>
  <c r="J118" i="6"/>
  <c r="I118" i="6"/>
  <c r="I117" i="6"/>
  <c r="J117" i="6" s="1"/>
  <c r="I116" i="6"/>
  <c r="J116" i="6" s="1"/>
  <c r="G115" i="6"/>
  <c r="F115" i="6"/>
  <c r="E115" i="6"/>
  <c r="D115" i="6"/>
  <c r="J114" i="6"/>
  <c r="I114" i="6"/>
  <c r="I113" i="6"/>
  <c r="J113" i="6" s="1"/>
  <c r="I112" i="6"/>
  <c r="J112" i="6" s="1"/>
  <c r="I111" i="6"/>
  <c r="J111" i="6" s="1"/>
  <c r="J110" i="6"/>
  <c r="I110" i="6"/>
  <c r="I109" i="6"/>
  <c r="J109" i="6" s="1"/>
  <c r="G108" i="6"/>
  <c r="F108" i="6"/>
  <c r="E108" i="6"/>
  <c r="D108" i="6"/>
  <c r="G107" i="6"/>
  <c r="F107" i="6"/>
  <c r="E107" i="6"/>
  <c r="D107" i="6"/>
  <c r="J106" i="6"/>
  <c r="I106" i="6"/>
  <c r="I105" i="6"/>
  <c r="J105" i="6" s="1"/>
  <c r="I104" i="6"/>
  <c r="J104" i="6" s="1"/>
  <c r="G103" i="6"/>
  <c r="F103" i="6"/>
  <c r="E103" i="6"/>
  <c r="D103" i="6"/>
  <c r="G102" i="6"/>
  <c r="F102" i="6"/>
  <c r="E102" i="6"/>
  <c r="D102" i="6"/>
  <c r="J101" i="6"/>
  <c r="I101" i="6"/>
  <c r="I100" i="6"/>
  <c r="J100" i="6" s="1"/>
  <c r="I99" i="6"/>
  <c r="J99" i="6" s="1"/>
  <c r="G98" i="6"/>
  <c r="F98" i="6"/>
  <c r="E98" i="6"/>
  <c r="D98" i="6"/>
  <c r="I97" i="6"/>
  <c r="J97" i="6" s="1"/>
  <c r="I96" i="6"/>
  <c r="J96" i="6" s="1"/>
  <c r="I95" i="6"/>
  <c r="J95" i="6" s="1"/>
  <c r="J94" i="6"/>
  <c r="I94" i="6"/>
  <c r="I93" i="6"/>
  <c r="J93" i="6" s="1"/>
  <c r="I92" i="6"/>
  <c r="J92" i="6" s="1"/>
  <c r="G91" i="6"/>
  <c r="F91" i="6"/>
  <c r="E91" i="6"/>
  <c r="D91" i="6"/>
  <c r="G90" i="6"/>
  <c r="F90" i="6"/>
  <c r="E90" i="6"/>
  <c r="D90" i="6"/>
  <c r="J89" i="6"/>
  <c r="I89" i="6"/>
  <c r="I88" i="6"/>
  <c r="J88" i="6" s="1"/>
  <c r="I87" i="6"/>
  <c r="J87" i="6" s="1"/>
  <c r="G86" i="6"/>
  <c r="F86" i="6"/>
  <c r="E86" i="6"/>
  <c r="I86" i="6" s="1"/>
  <c r="J86" i="6" s="1"/>
  <c r="D86" i="6"/>
  <c r="G85" i="6"/>
  <c r="F85" i="6"/>
  <c r="E85" i="6"/>
  <c r="I85" i="6" s="1"/>
  <c r="J85" i="6" s="1"/>
  <c r="D85" i="6"/>
  <c r="I84" i="6"/>
  <c r="J84" i="6" s="1"/>
  <c r="J83" i="6"/>
  <c r="I83" i="6"/>
  <c r="I82" i="6"/>
  <c r="J82" i="6" s="1"/>
  <c r="G81" i="6"/>
  <c r="F81" i="6"/>
  <c r="E81" i="6"/>
  <c r="I81" i="6" s="1"/>
  <c r="J81" i="6" s="1"/>
  <c r="D81" i="6"/>
  <c r="I80" i="6"/>
  <c r="J80" i="6" s="1"/>
  <c r="J79" i="6"/>
  <c r="I79" i="6"/>
  <c r="I78" i="6"/>
  <c r="J78" i="6" s="1"/>
  <c r="J77" i="6"/>
  <c r="I77" i="6"/>
  <c r="I76" i="6"/>
  <c r="J76" i="6" s="1"/>
  <c r="I75" i="6"/>
  <c r="J75" i="6" s="1"/>
  <c r="G74" i="6"/>
  <c r="F74" i="6"/>
  <c r="E74" i="6"/>
  <c r="I74" i="6" s="1"/>
  <c r="J74" i="6" s="1"/>
  <c r="D74" i="6"/>
  <c r="G73" i="6"/>
  <c r="F73" i="6"/>
  <c r="E73" i="6"/>
  <c r="I73" i="6" s="1"/>
  <c r="J73" i="6" s="1"/>
  <c r="D73" i="6"/>
  <c r="I72" i="6"/>
  <c r="J72" i="6" s="1"/>
  <c r="J71" i="6"/>
  <c r="I71" i="6"/>
  <c r="I70" i="6"/>
  <c r="J70" i="6" s="1"/>
  <c r="G69" i="6"/>
  <c r="F69" i="6"/>
  <c r="E69" i="6"/>
  <c r="I69" i="6" s="1"/>
  <c r="J69" i="6" s="1"/>
  <c r="D69" i="6"/>
  <c r="G68" i="6"/>
  <c r="F68" i="6"/>
  <c r="E68" i="6"/>
  <c r="I68" i="6" s="1"/>
  <c r="J68" i="6" s="1"/>
  <c r="D68" i="6"/>
  <c r="J67" i="6"/>
  <c r="I67" i="6"/>
  <c r="I66" i="6"/>
  <c r="J66" i="6" s="1"/>
  <c r="J65" i="6"/>
  <c r="I65" i="6"/>
  <c r="G64" i="6"/>
  <c r="F64" i="6"/>
  <c r="E64" i="6"/>
  <c r="D64" i="6"/>
  <c r="I63" i="6"/>
  <c r="J63" i="6" s="1"/>
  <c r="J62" i="6"/>
  <c r="I62" i="6"/>
  <c r="I61" i="6"/>
  <c r="J61" i="6" s="1"/>
  <c r="I60" i="6"/>
  <c r="J60" i="6" s="1"/>
  <c r="J59" i="6"/>
  <c r="I59" i="6"/>
  <c r="I58" i="6"/>
  <c r="J58" i="6" s="1"/>
  <c r="G57" i="6"/>
  <c r="F57" i="6"/>
  <c r="E57" i="6"/>
  <c r="D57" i="6"/>
  <c r="G56" i="6"/>
  <c r="F56" i="6"/>
  <c r="E56" i="6"/>
  <c r="I56" i="6" s="1"/>
  <c r="J56" i="6" s="1"/>
  <c r="D56" i="6"/>
  <c r="I55" i="6"/>
  <c r="J55" i="6" s="1"/>
  <c r="I54" i="6"/>
  <c r="J54" i="6" s="1"/>
  <c r="J53" i="6"/>
  <c r="I53" i="6"/>
  <c r="G52" i="6"/>
  <c r="F52" i="6"/>
  <c r="E52" i="6"/>
  <c r="D52" i="6"/>
  <c r="G51" i="6"/>
  <c r="F51" i="6"/>
  <c r="E51" i="6"/>
  <c r="D51" i="6"/>
  <c r="I50" i="6"/>
  <c r="J50" i="6" s="1"/>
  <c r="J49" i="6"/>
  <c r="I49" i="6"/>
  <c r="I48" i="6"/>
  <c r="J48" i="6" s="1"/>
  <c r="G47" i="6"/>
  <c r="F47" i="6"/>
  <c r="E47" i="6"/>
  <c r="D47" i="6"/>
  <c r="I47" i="6" s="1"/>
  <c r="J47" i="6" s="1"/>
  <c r="I46" i="6"/>
  <c r="J46" i="6" s="1"/>
  <c r="J45" i="6"/>
  <c r="I45" i="6"/>
  <c r="I44" i="6"/>
  <c r="J44" i="6" s="1"/>
  <c r="I43" i="6"/>
  <c r="J43" i="6" s="1"/>
  <c r="J42" i="6"/>
  <c r="I42" i="6"/>
  <c r="I41" i="6"/>
  <c r="J41" i="6" s="1"/>
  <c r="G40" i="6"/>
  <c r="F40" i="6"/>
  <c r="E40" i="6"/>
  <c r="I40" i="6" s="1"/>
  <c r="J40" i="6" s="1"/>
  <c r="D40" i="6"/>
  <c r="G39" i="6"/>
  <c r="F39" i="6"/>
  <c r="E39" i="6"/>
  <c r="D39" i="6"/>
  <c r="J38" i="6"/>
  <c r="I38" i="6"/>
  <c r="I37" i="6"/>
  <c r="J37" i="6" s="1"/>
  <c r="I36" i="6"/>
  <c r="J36" i="6" s="1"/>
  <c r="G35" i="6"/>
  <c r="F35" i="6"/>
  <c r="E35" i="6"/>
  <c r="D35" i="6"/>
  <c r="G34" i="6"/>
  <c r="F34" i="6"/>
  <c r="E34" i="6"/>
  <c r="I34" i="6" s="1"/>
  <c r="J34" i="6" s="1"/>
  <c r="D34" i="6"/>
  <c r="I33" i="6"/>
  <c r="J33" i="6" s="1"/>
  <c r="I32" i="6"/>
  <c r="J32" i="6" s="1"/>
  <c r="I31" i="6"/>
  <c r="J31" i="6" s="1"/>
  <c r="G30" i="6"/>
  <c r="F30" i="6"/>
  <c r="E30" i="6"/>
  <c r="I30" i="6" s="1"/>
  <c r="J30" i="6" s="1"/>
  <c r="D30" i="6"/>
  <c r="J29" i="6"/>
  <c r="I29" i="6"/>
  <c r="I28" i="6"/>
  <c r="J28" i="6" s="1"/>
  <c r="I27" i="6"/>
  <c r="J27" i="6" s="1"/>
  <c r="J26" i="6"/>
  <c r="I26" i="6"/>
  <c r="I25" i="6"/>
  <c r="J25" i="6" s="1"/>
  <c r="I24" i="6"/>
  <c r="J24" i="6" s="1"/>
  <c r="G23" i="6"/>
  <c r="F23" i="6"/>
  <c r="E23" i="6"/>
  <c r="D23" i="6"/>
  <c r="G22" i="6"/>
  <c r="F22" i="6"/>
  <c r="E22" i="6"/>
  <c r="I22" i="6" s="1"/>
  <c r="J22" i="6" s="1"/>
  <c r="D22" i="6"/>
  <c r="J21" i="6"/>
  <c r="I21" i="6"/>
  <c r="I20" i="6"/>
  <c r="J20" i="6" s="1"/>
  <c r="I19" i="6"/>
  <c r="J19" i="6" s="1"/>
  <c r="G18" i="6"/>
  <c r="F18" i="6"/>
  <c r="E18" i="6"/>
  <c r="I18" i="6" s="1"/>
  <c r="J18" i="6" s="1"/>
  <c r="D18" i="6"/>
  <c r="G17" i="6"/>
  <c r="F17" i="6"/>
  <c r="E17" i="6"/>
  <c r="I17" i="6" s="1"/>
  <c r="J17" i="6" s="1"/>
  <c r="D17" i="6"/>
  <c r="I16" i="6"/>
  <c r="J16" i="6" s="1"/>
  <c r="J15" i="6"/>
  <c r="I15" i="6"/>
  <c r="I14" i="6"/>
  <c r="J14" i="6" s="1"/>
  <c r="G13" i="6"/>
  <c r="F13" i="6"/>
  <c r="E13" i="6"/>
  <c r="I13" i="6" s="1"/>
  <c r="J13" i="6" s="1"/>
  <c r="D13" i="6"/>
  <c r="I12" i="6"/>
  <c r="J12" i="6" s="1"/>
  <c r="J11" i="6"/>
  <c r="I11" i="6"/>
  <c r="I10" i="6"/>
  <c r="J10" i="6" s="1"/>
  <c r="J9" i="6"/>
  <c r="I9" i="6"/>
  <c r="I8" i="6"/>
  <c r="J8" i="6" s="1"/>
  <c r="I7" i="6"/>
  <c r="J7" i="6" s="1"/>
  <c r="H7" i="6"/>
  <c r="K61" i="3"/>
  <c r="K60" i="3"/>
  <c r="K59" i="3"/>
  <c r="K51" i="3"/>
  <c r="R41" i="3"/>
  <c r="R40" i="3"/>
  <c r="R39" i="3"/>
  <c r="R37" i="3"/>
  <c r="R35" i="3"/>
  <c r="R34" i="3"/>
  <c r="R31" i="3"/>
  <c r="R21" i="3"/>
  <c r="R20" i="3"/>
  <c r="R19" i="3"/>
  <c r="J10" i="3"/>
  <c r="J9" i="3"/>
  <c r="J8" i="3"/>
  <c r="I141" i="6" l="1"/>
  <c r="J141" i="6" s="1"/>
  <c r="I136" i="6"/>
  <c r="J136" i="6" s="1"/>
  <c r="I132" i="6"/>
  <c r="J132" i="6" s="1"/>
  <c r="I137" i="6"/>
  <c r="J137" i="6" s="1"/>
  <c r="I124" i="6"/>
  <c r="J124" i="6" s="1"/>
  <c r="I119" i="6"/>
  <c r="J119" i="6" s="1"/>
  <c r="I120" i="6"/>
  <c r="J120" i="6" s="1"/>
  <c r="I125" i="6"/>
  <c r="J125" i="6" s="1"/>
  <c r="I102" i="6"/>
  <c r="J102" i="6" s="1"/>
  <c r="I103" i="6"/>
  <c r="J103" i="6" s="1"/>
  <c r="I98" i="6"/>
  <c r="J98" i="6" s="1"/>
  <c r="I108" i="6"/>
  <c r="J108" i="6" s="1"/>
  <c r="I90" i="6"/>
  <c r="J90" i="6" s="1"/>
  <c r="I64" i="6"/>
  <c r="J64" i="6" s="1"/>
  <c r="I52" i="6"/>
  <c r="J52" i="6" s="1"/>
  <c r="I57" i="6"/>
  <c r="J57" i="6" s="1"/>
  <c r="I39" i="6"/>
  <c r="J39" i="6" s="1"/>
  <c r="I23" i="6"/>
  <c r="J23" i="6" s="1"/>
  <c r="I35" i="6"/>
  <c r="J35" i="6" s="1"/>
  <c r="I51" i="6"/>
  <c r="J51" i="6" s="1"/>
  <c r="I91" i="6"/>
  <c r="J91" i="6" s="1"/>
  <c r="I107" i="6"/>
  <c r="J107" i="6" s="1"/>
  <c r="I115" i="6"/>
  <c r="J115" i="6" s="1"/>
  <c r="K114" i="1"/>
  <c r="K118" i="1"/>
  <c r="K122" i="1"/>
  <c r="K126" i="1"/>
  <c r="K110" i="1"/>
  <c r="K106" i="1"/>
  <c r="K102" i="1"/>
  <c r="K98" i="1"/>
  <c r="K91" i="1"/>
  <c r="K87" i="1"/>
  <c r="K83" i="1"/>
  <c r="K79" i="1"/>
  <c r="K71" i="1"/>
  <c r="K75" i="1"/>
  <c r="K67" i="1"/>
  <c r="K63" i="1"/>
  <c r="K55" i="1"/>
  <c r="K51" i="1"/>
  <c r="K47" i="1"/>
  <c r="K43" i="1"/>
  <c r="K39" i="1"/>
  <c r="K35" i="1"/>
  <c r="K30" i="1"/>
  <c r="K26" i="1"/>
  <c r="K22" i="1"/>
  <c r="K18" i="1"/>
  <c r="K14" i="1"/>
  <c r="K10" i="1"/>
  <c r="F242" i="1" l="1"/>
  <c r="G242" i="1" s="1"/>
  <c r="F215" i="1"/>
  <c r="G215" i="1" s="1"/>
  <c r="F216" i="1"/>
  <c r="G216" i="1"/>
  <c r="F217" i="1"/>
  <c r="G217" i="1" s="1"/>
  <c r="F464" i="1"/>
  <c r="G464" i="1" s="1"/>
  <c r="F465" i="1"/>
  <c r="G465" i="1" s="1"/>
  <c r="F466" i="1"/>
  <c r="G466" i="1" s="1"/>
  <c r="F467" i="1"/>
  <c r="G467" i="1" s="1"/>
  <c r="F463" i="1"/>
  <c r="G463" i="1" s="1"/>
  <c r="F453" i="1"/>
  <c r="G453" i="1" s="1"/>
  <c r="F454" i="1"/>
  <c r="G454" i="1" s="1"/>
  <c r="F455" i="1"/>
  <c r="G455" i="1" s="1"/>
  <c r="F456" i="1"/>
  <c r="G456" i="1" s="1"/>
  <c r="F457" i="1"/>
  <c r="G457" i="1" s="1"/>
  <c r="F452" i="1"/>
  <c r="G452" i="1" s="1"/>
  <c r="F378" i="1"/>
  <c r="G378" i="1" s="1"/>
  <c r="F379" i="1"/>
  <c r="G379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376" i="1"/>
  <c r="G376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267" i="1"/>
  <c r="G267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155" i="1"/>
  <c r="G155" i="1" s="1"/>
  <c r="F143" i="1"/>
  <c r="G143" i="1" s="1"/>
  <c r="F144" i="1"/>
  <c r="G144" i="1" s="1"/>
  <c r="F145" i="1"/>
  <c r="G145" i="1" s="1"/>
  <c r="F142" i="1"/>
  <c r="G142" i="1" s="1"/>
  <c r="F134" i="1"/>
  <c r="G134" i="1" s="1"/>
  <c r="F135" i="1"/>
  <c r="G135" i="1" s="1"/>
  <c r="F136" i="1"/>
  <c r="G136" i="1" s="1"/>
  <c r="F137" i="1"/>
  <c r="G137" i="1" s="1"/>
  <c r="F138" i="1"/>
  <c r="G138" i="1" s="1"/>
  <c r="F133" i="1"/>
  <c r="G133" i="1" s="1"/>
  <c r="F100" i="1"/>
  <c r="G100" i="1" s="1"/>
  <c r="F101" i="1"/>
  <c r="G101" i="1" s="1"/>
  <c r="F103" i="1"/>
  <c r="G103" i="1" s="1"/>
  <c r="F104" i="1"/>
  <c r="G104" i="1" s="1"/>
  <c r="F105" i="1"/>
  <c r="G105" i="1" s="1"/>
  <c r="F107" i="1"/>
  <c r="G107" i="1" s="1"/>
  <c r="F108" i="1"/>
  <c r="G108" i="1" s="1"/>
  <c r="F109" i="1"/>
  <c r="G109" i="1" s="1"/>
  <c r="F111" i="1"/>
  <c r="G111" i="1" s="1"/>
  <c r="F112" i="1"/>
  <c r="G112" i="1" s="1"/>
  <c r="F113" i="1"/>
  <c r="G113" i="1" s="1"/>
  <c r="F115" i="1"/>
  <c r="G115" i="1" s="1"/>
  <c r="F116" i="1"/>
  <c r="G116" i="1" s="1"/>
  <c r="F117" i="1"/>
  <c r="G117" i="1" s="1"/>
  <c r="F119" i="1"/>
  <c r="G119" i="1" s="1"/>
  <c r="F120" i="1"/>
  <c r="G120" i="1" s="1"/>
  <c r="F121" i="1"/>
  <c r="G121" i="1" s="1"/>
  <c r="F123" i="1"/>
  <c r="G123" i="1" s="1"/>
  <c r="F124" i="1"/>
  <c r="G124" i="1" s="1"/>
  <c r="F125" i="1"/>
  <c r="G125" i="1" s="1"/>
  <c r="F127" i="1"/>
  <c r="G127" i="1" s="1"/>
  <c r="F128" i="1"/>
  <c r="G128" i="1" s="1"/>
  <c r="F129" i="1"/>
  <c r="G129" i="1" s="1"/>
  <c r="F99" i="1"/>
  <c r="G99" i="1" s="1"/>
  <c r="F65" i="1"/>
  <c r="G65" i="1" s="1"/>
  <c r="F66" i="1"/>
  <c r="G66" i="1" s="1"/>
  <c r="F68" i="1"/>
  <c r="G68" i="1" s="1"/>
  <c r="F69" i="1"/>
  <c r="G69" i="1" s="1"/>
  <c r="F70" i="1"/>
  <c r="G70" i="1" s="1"/>
  <c r="F72" i="1"/>
  <c r="G72" i="1" s="1"/>
  <c r="F73" i="1"/>
  <c r="G73" i="1" s="1"/>
  <c r="F74" i="1"/>
  <c r="G74" i="1" s="1"/>
  <c r="F76" i="1"/>
  <c r="G76" i="1" s="1"/>
  <c r="F77" i="1"/>
  <c r="G77" i="1" s="1"/>
  <c r="F78" i="1"/>
  <c r="G78" i="1" s="1"/>
  <c r="F80" i="1"/>
  <c r="G80" i="1" s="1"/>
  <c r="F81" i="1"/>
  <c r="G81" i="1" s="1"/>
  <c r="F82" i="1"/>
  <c r="G82" i="1" s="1"/>
  <c r="F84" i="1"/>
  <c r="G84" i="1" s="1"/>
  <c r="F85" i="1"/>
  <c r="G85" i="1" s="1"/>
  <c r="F86" i="1"/>
  <c r="G86" i="1" s="1"/>
  <c r="F88" i="1"/>
  <c r="G88" i="1" s="1"/>
  <c r="F89" i="1"/>
  <c r="G89" i="1" s="1"/>
  <c r="F90" i="1"/>
  <c r="G90" i="1" s="1"/>
  <c r="F92" i="1"/>
  <c r="G92" i="1" s="1"/>
  <c r="F93" i="1"/>
  <c r="G93" i="1" s="1"/>
  <c r="F94" i="1"/>
  <c r="G94" i="1" s="1"/>
  <c r="F64" i="1"/>
  <c r="G64" i="1" s="1"/>
  <c r="F15" i="1"/>
  <c r="G15" i="1" s="1"/>
  <c r="F16" i="1"/>
  <c r="G16" i="1" s="1"/>
  <c r="F17" i="1"/>
  <c r="G17" i="1" s="1"/>
  <c r="F19" i="1"/>
  <c r="G19" i="1" s="1"/>
  <c r="F20" i="1"/>
  <c r="G20" i="1" s="1"/>
  <c r="F21" i="1"/>
  <c r="G21" i="1" s="1"/>
  <c r="F23" i="1"/>
  <c r="G23" i="1" s="1"/>
  <c r="F24" i="1"/>
  <c r="G24" i="1" s="1"/>
  <c r="F25" i="1"/>
  <c r="G25" i="1" s="1"/>
  <c r="F27" i="1"/>
  <c r="G27" i="1" s="1"/>
  <c r="F28" i="1"/>
  <c r="G28" i="1" s="1"/>
  <c r="F29" i="1"/>
  <c r="G29" i="1" s="1"/>
  <c r="F31" i="1"/>
  <c r="G31" i="1" s="1"/>
  <c r="F32" i="1"/>
  <c r="G32" i="1" s="1"/>
  <c r="F33" i="1"/>
  <c r="G33" i="1" s="1"/>
  <c r="F36" i="1"/>
  <c r="G36" i="1" s="1"/>
  <c r="F37" i="1"/>
  <c r="G37" i="1" s="1"/>
  <c r="F38" i="1"/>
  <c r="G38" i="1" s="1"/>
  <c r="F40" i="1"/>
  <c r="G40" i="1" s="1"/>
  <c r="F41" i="1"/>
  <c r="G41" i="1" s="1"/>
  <c r="F42" i="1"/>
  <c r="G42" i="1" s="1"/>
  <c r="F44" i="1"/>
  <c r="G44" i="1" s="1"/>
  <c r="F45" i="1"/>
  <c r="G45" i="1" s="1"/>
  <c r="F46" i="1"/>
  <c r="G46" i="1" s="1"/>
  <c r="F48" i="1"/>
  <c r="G48" i="1" s="1"/>
  <c r="F49" i="1"/>
  <c r="G49" i="1" s="1"/>
  <c r="F50" i="1"/>
  <c r="G50" i="1" s="1"/>
  <c r="F52" i="1"/>
  <c r="G52" i="1" s="1"/>
  <c r="F53" i="1"/>
  <c r="G53" i="1" s="1"/>
  <c r="F54" i="1"/>
  <c r="G54" i="1" s="1"/>
  <c r="F56" i="1"/>
  <c r="G56" i="1" s="1"/>
  <c r="F57" i="1"/>
  <c r="G57" i="1" s="1"/>
  <c r="F58" i="1"/>
  <c r="G58" i="1" s="1"/>
  <c r="F12" i="1"/>
  <c r="G12" i="1" s="1"/>
  <c r="F13" i="1"/>
  <c r="G13" i="1" s="1"/>
  <c r="F11" i="1"/>
  <c r="G11" i="1" s="1"/>
</calcChain>
</file>

<file path=xl/sharedStrings.xml><?xml version="1.0" encoding="utf-8"?>
<sst xmlns="http://schemas.openxmlformats.org/spreadsheetml/2006/main" count="843" uniqueCount="194">
  <si>
    <t>มาตรฐานที่ 1 คุณภาพของผู้เรียน</t>
  </si>
  <si>
    <r>
      <t>1.1</t>
    </r>
    <r>
      <rPr>
        <sz val="7"/>
        <rFont val="Times New Roman"/>
        <family val="1"/>
      </rPr>
      <t xml:space="preserve">   </t>
    </r>
    <r>
      <rPr>
        <b/>
        <sz val="16"/>
        <rFont val="TH Sarabun New"/>
        <family val="2"/>
      </rPr>
      <t>ผลสัมฤทธิ์ทางวิชาการของผู้เรียน</t>
    </r>
  </si>
  <si>
    <t>ประเด็นพิจารณา</t>
  </si>
  <si>
    <t>Based Line</t>
  </si>
  <si>
    <t>เป้าหมาย</t>
  </si>
  <si>
    <t>มาตรฐาน</t>
  </si>
  <si>
    <t>เฉลี่ย</t>
  </si>
  <si>
    <t xml:space="preserve">การอ่านภาษาไทย </t>
  </si>
  <si>
    <t>ม.1</t>
  </si>
  <si>
    <t>ม.2</t>
  </si>
  <si>
    <t>ม.3</t>
  </si>
  <si>
    <t>ม.4</t>
  </si>
  <si>
    <t>ม.5</t>
  </si>
  <si>
    <t>ม.6</t>
  </si>
  <si>
    <t>การอ่านภาษาอังกฤษ</t>
  </si>
  <si>
    <t xml:space="preserve">การเขียนภาษาอังกฤษ </t>
  </si>
  <si>
    <t>การสื่อสารภาษาอังกฤษ</t>
  </si>
  <si>
    <t xml:space="preserve">การคิดคำนวณ </t>
  </si>
  <si>
    <t xml:space="preserve">ความสามารถในการสร้างนวัตกรรม   </t>
  </si>
  <si>
    <t xml:space="preserve"> </t>
  </si>
  <si>
    <t xml:space="preserve">ผลสัมฤทธิ์ทางการเรียนตามหลักสูตรสถานศึกษา   </t>
  </si>
  <si>
    <t>ภาษาไทย</t>
  </si>
  <si>
    <t>วิทยาศาสตร์</t>
  </si>
  <si>
    <t>คณิตศาสตร์</t>
  </si>
  <si>
    <t>สังคมศึกษา</t>
  </si>
  <si>
    <t>สุขศึกษาและพลศึกษา</t>
  </si>
  <si>
    <t>ศิลปะ</t>
  </si>
  <si>
    <t>การงานอาชีพ</t>
  </si>
  <si>
    <t>มัธยมศึกษาปีที่ 3</t>
  </si>
  <si>
    <t>ภาษาอังกฤษ</t>
  </si>
  <si>
    <t>มัธยมศึกษาปีที่ 6</t>
  </si>
  <si>
    <t>ความภูมิใจในท้องถิ่นและความเป็นไทย</t>
  </si>
  <si>
    <t>สุขภาวะทางร่างกาย และจิตสังคม</t>
  </si>
  <si>
    <t>มีเป้าหมายวิสัยทัศน์และพันธกิจที่สถานศึกษากำหนดชัดเจน</t>
  </si>
  <si>
    <t>ดำเนินงานพัฒนาวิชาการที่เน้นคุณภาพผู้เรียนรอบด้านตามหลักสูตรสถานศึกษา และทุกกลุ่มเป้าหมาย</t>
  </si>
  <si>
    <t>พัฒนาครูและบุคลากรให้มีความเชี่ยวชาญทางวิชาชีพ</t>
  </si>
  <si>
    <t>จัดสภาพแวดล้อมทางกายภาพและสังคมที่เอื้อต่อการจัดการเรียนรู้อย่างมีคุณภาพ</t>
  </si>
  <si>
    <t>จัดระบบเทคโนโลยีสารสนเทศเพื่อสนับสนุนการบริหารจัดการและ การจัดการเรียนรู้</t>
  </si>
  <si>
    <r>
      <t>1)</t>
    </r>
    <r>
      <rPr>
        <sz val="7"/>
        <rFont val="Times New Roman"/>
        <family val="1"/>
      </rPr>
      <t xml:space="preserve">     </t>
    </r>
    <r>
      <rPr>
        <sz val="16"/>
        <rFont val="TH Sarabun New"/>
        <family val="2"/>
      </rPr>
      <t>จัดการเรียนรู้ผ่านกระบวนการคิดและปฏิบัติจริงและสามารถนำไปประยุกต์ใช้ในชีวิตได้</t>
    </r>
  </si>
  <si>
    <r>
      <t>2)</t>
    </r>
    <r>
      <rPr>
        <sz val="7"/>
        <rFont val="Times New Roman"/>
        <family val="1"/>
      </rPr>
      <t xml:space="preserve">     </t>
    </r>
    <r>
      <rPr>
        <sz val="16"/>
        <rFont val="TH Sarabun New"/>
        <family val="2"/>
      </rPr>
      <t>ใช้สื่อ เทคโนโลยีสารสนเทศและแหล่งเรียนรู้ที่เอื้อต่อการเรียนรู้</t>
    </r>
  </si>
  <si>
    <r>
      <t>3)</t>
    </r>
    <r>
      <rPr>
        <sz val="7"/>
        <rFont val="Times New Roman"/>
        <family val="1"/>
      </rPr>
      <t xml:space="preserve">     </t>
    </r>
    <r>
      <rPr>
        <sz val="16"/>
        <rFont val="TH Sarabun New"/>
        <family val="2"/>
      </rPr>
      <t>มีการบริหารจัดการเชิงบวก</t>
    </r>
  </si>
  <si>
    <r>
      <t>4)</t>
    </r>
    <r>
      <rPr>
        <sz val="7"/>
        <rFont val="Times New Roman"/>
        <family val="1"/>
      </rPr>
      <t xml:space="preserve">     </t>
    </r>
    <r>
      <rPr>
        <sz val="16"/>
        <rFont val="TH Sarabun New"/>
        <family val="2"/>
      </rPr>
      <t>ตรวจสอบและประเมินผู้เรียนอย่างเป็นระบบและนำผลมาพัฒนาผู้เรียน</t>
    </r>
  </si>
  <si>
    <r>
      <t>5)</t>
    </r>
    <r>
      <rPr>
        <sz val="7"/>
        <rFont val="Times New Roman"/>
        <family val="1"/>
      </rPr>
      <t xml:space="preserve">     </t>
    </r>
    <r>
      <rPr>
        <sz val="16"/>
        <rFont val="TH Sarabun New"/>
        <family val="2"/>
      </rPr>
      <t>มีการแลกเปลี่ยนเรียนรู้และให้ข้อมูลสะท้อนกลับเพื่อพัฒนาและปรับปรุงการจัดการเรียนรู้</t>
    </r>
  </si>
  <si>
    <r>
      <t xml:space="preserve">  2.2 </t>
    </r>
    <r>
      <rPr>
        <b/>
        <sz val="16"/>
        <rFont val="TH Sarabun New"/>
        <family val="2"/>
      </rPr>
      <t xml:space="preserve">คุณลักษณะที่พึงประสงค์ของผู้เรียน                                                      </t>
    </r>
  </si>
  <si>
    <t xml:space="preserve">มาตรฐานที่ 3 กระบวนการจัดการเรียนการสอนที่เน้นผู้เรียนเป็นสำคัญ                 </t>
  </si>
  <si>
    <t>ป.1</t>
  </si>
  <si>
    <t>ป.2</t>
  </si>
  <si>
    <t>ป.3</t>
  </si>
  <si>
    <t>ป.4</t>
  </si>
  <si>
    <t>ป.5</t>
  </si>
  <si>
    <t>ป.6</t>
  </si>
  <si>
    <t xml:space="preserve">มาตรฐานระดับการศึกษาขั้นพื้นฐาน                    </t>
  </si>
  <si>
    <t>ภาษาต่างประเทศ (ภาษา………….)</t>
  </si>
  <si>
    <t>มาตรฐานการศึกษาของสถานศึกษา ระดับปฐมวัย</t>
  </si>
  <si>
    <t xml:space="preserve">มาตรฐานที่ 1 คุณภาพของเด็ก </t>
  </si>
  <si>
    <t>ค่าเป้าหมาย</t>
  </si>
  <si>
    <t xml:space="preserve">มาตรฐานที่ 2 กระบวนการบริหารและการจัดการ </t>
  </si>
  <si>
    <t>การกำหนดค่าเป้าหมายและมาตรฐานสถานศึกษา</t>
  </si>
  <si>
    <t>ระดับปฐมวัย และ ระดับการศึกษาขั้นพื้นฐาน</t>
  </si>
  <si>
    <t>เอกสาร หลักฐาน ร่องรอย สารสนเทศ</t>
  </si>
  <si>
    <t>ผลสัมฤทธิ์ทางการเรียนและพัฒนาการจากผลการสอบวัดระดับชาติ</t>
  </si>
  <si>
    <t>ความรู้ ทักษะพื้นฐาน และเจตคติที่ดีต่องานอาชีพ</t>
  </si>
  <si>
    <r>
      <t>การมี</t>
    </r>
    <r>
      <rPr>
        <sz val="16"/>
        <color rgb="FFFF0000"/>
        <rFont val="TH Sarabun New"/>
        <family val="2"/>
      </rPr>
      <t>คุณลักษณะ</t>
    </r>
    <r>
      <rPr>
        <sz val="16"/>
        <rFont val="TH Sarabun New"/>
        <family val="2"/>
      </rPr>
      <t>และ</t>
    </r>
    <r>
      <rPr>
        <sz val="16"/>
        <color rgb="FFFF0000"/>
        <rFont val="TH Sarabun New"/>
        <family val="2"/>
      </rPr>
      <t>ค่านิยมที่ดี</t>
    </r>
    <r>
      <rPr>
        <sz val="16"/>
        <rFont val="TH Sarabun New"/>
        <family val="2"/>
      </rPr>
      <t>ตามที่</t>
    </r>
    <r>
      <rPr>
        <sz val="16"/>
        <color rgb="FFFF0000"/>
        <rFont val="TH Sarabun New"/>
        <family val="2"/>
      </rPr>
      <t>สถานศึกษากำหนด</t>
    </r>
  </si>
  <si>
    <t>มีระบบบริหารจัดการคุณภาพของสถานศึกษา</t>
  </si>
  <si>
    <t xml:space="preserve">                           นายกิตติ กสิณธารา   มือถือ 084-705-1350   E – Mail : kasinthara99@gmail.com   Facebook.com/kitti kasinthara   Line Id. : kasinthara</t>
  </si>
  <si>
    <t>1.1 มีพัฒนาการด้านร่างกาย แข็งแรง มีสุขนิสัยที่ดี และดูแลความปลอดภัยของตนเองได้</t>
  </si>
  <si>
    <t>1.2 มีพัฒนาการด้านอารมณ์ จิตใจ ควบคุม และแสดงออกทางอารมณ์ได้</t>
  </si>
  <si>
    <t>1) มีน้ำหนัก ส่วนสูงตามเกณฑ์มาตรฐาน</t>
  </si>
  <si>
    <t>2) เคลื่อนไหวร่างกายคล่องแคล่ว ทรงตัวได้ดี</t>
  </si>
  <si>
    <t>3) ใช้มือ และตาประสานสัมพันธ์ได้ดี</t>
  </si>
  <si>
    <t>4) ดูแลรักษาสุขภาพอนามัยส่วนตนและปฏิบัติจนเป็นนิสัย</t>
  </si>
  <si>
    <t>5) ปฏิบัติตนตามข้อตกลงเกี่ยวกับความปลอดภัย</t>
  </si>
  <si>
    <t>6) หลีกเลี่ยงสภาวะที่เสี่ยงต่อโรค สิ่งเสพติด และระวังภัยจากบุคคล สิ่งแวดล้อม และ สถานการณ์ที่เสี่ยงอันตราย</t>
  </si>
  <si>
    <t>1) ร่าเริง แจ่มใส สามารถแสดงอารมณ์ ความรู้สึก ได้อย่างเหมาะสมกับบางสถานการณ์</t>
  </si>
  <si>
    <t>2) มีความรู้สึกที่ดีต่อตนเองและผู้อื่น ยอมรับและพอใจในความสามารถ และผลงานของตนเองและผู้อื่น</t>
  </si>
  <si>
    <t>3) มีจิตสำนึกและค่านิยมที่ดี เคารพสิทธิ รู้หน้าที่รับผิดชอบ ซื่อสัตย์สุจริต มีคุณธรรมจริยธรรมตามที่สถานศึกษากำหนด</t>
  </si>
  <si>
    <t>4) มีความมั่นใจ กล้าพูด กล้าแสดงออก</t>
  </si>
  <si>
    <t>5) มีเมตตา กรุณา มีน้ำใจ ช่วยเหลือแบ่งปัน</t>
  </si>
  <si>
    <t>6) ชื่นชมและมีความสุขกับศิลปะ ดนตรี และการเคลื่อนไหว</t>
  </si>
  <si>
    <t>2) มีวินัยในตนเอง</t>
  </si>
  <si>
    <t>3) ประหยัดและพอเพียง</t>
  </si>
  <si>
    <t>4) มีส่วนร่วมดูแลรักษาสิ่งแวดล้อมในและนอกห้องเรียน</t>
  </si>
  <si>
    <t>5) มีมารยาทตามวัฒนธรรมไทยและรักความเป็นไทย</t>
  </si>
  <si>
    <t>6) ยอมรับความเหมือนและความแตกต่างระหว่างบุคคล</t>
  </si>
  <si>
    <t>7) เล่นและทำงานร่วมกับผู้อื่นได้</t>
  </si>
  <si>
    <t>8) ยอมรับการประนีประนอมแก้ไขปัญหา ข้อขัดแย้ง โดยปราศจากการใช้ความรุนแรง</t>
  </si>
  <si>
    <t>1.3 มีพัฒนาการด้านสังคม ช่วยเหลือตัวเองและเป็นสมาชิกที่ดีของสังคม</t>
  </si>
  <si>
    <t>1.4มีพัฒนาการด้านสติปัญญาสื่อสารได้ มีทักษะการคิดพื้นฐานและแสวงหาความรู้ได้</t>
  </si>
  <si>
    <t>1สนทนาตอบโต้และเล่าเรื่องให้ผู้อื่นเข้าใจ</t>
  </si>
  <si>
    <t>2ตั้งคำถามในสิ่งที่ตนเองสนใจหรือสงสัยและพยายามหาคำตอบ</t>
  </si>
  <si>
    <t>3.อ่านนิทานและเล่าเรื่องที่ตนเองอ่านได้เหมาะสมกับวัย</t>
  </si>
  <si>
    <t>4มีความสามารถในการคิดรวบยอด</t>
  </si>
  <si>
    <t>5.มีความสามารถในการคิดเชิงเหตุผลทางคณิตศาสตร์และวิทยาศาสตร์</t>
  </si>
  <si>
    <t>6.มีความสามารถในการคิดแก้ปัญหาและตัดสินใจ</t>
  </si>
  <si>
    <t>7.สร้างสรรค์ผลงานตามแนวคิดและจินตนาการเช่น งานศิลปะ การเคลื่อนไหวร่างกาย ท่าทาง การเล่นอิสระ</t>
  </si>
  <si>
    <t>8.ใช้เทคโนโลยี เช่น แว่นขยาย แม่เหล็ก กล้องดิจิทอล เป็นต้น เป็นเครื่องมือในการเรียนรู้และแสวงหาความรู้</t>
  </si>
  <si>
    <t>1) ช่วยเหลือตนเองในการปฏิบัติกิจวัตรประจำวัน</t>
  </si>
  <si>
    <t xml:space="preserve">1.มีหลักสูตรครอบคลุมพัฒนาการทั้ง 4ด้าน สอดคล้องกับบริบทของท้องถิ่น  </t>
  </si>
  <si>
    <t xml:space="preserve">2.จัดครูให้เพียงพอกับชั้นเรียน    </t>
  </si>
  <si>
    <t xml:space="preserve">3. ส่งเสริมให้ครูมีความเชี่ยวชาญด้านการจัดประสบการณ์  </t>
  </si>
  <si>
    <t xml:space="preserve">4. จัดสภาพแวดล้อมและสื่อเพื่อการเรียนรู้ อย่างปลอดภัย และเพียงพอ   </t>
  </si>
  <si>
    <t>5. ให้บริการสื่อเทคโนโลยีสารสนเทศและสื่อการเรียนรู้เพื่อสนับสนุนการจัดประสบการณ์</t>
  </si>
  <si>
    <t>6. มีระบบบริหารคุณภาพที่เปิดโอกาสให้ผู้เกี่ยวข้องทุกฝ่ายมีส่วนร่วม</t>
  </si>
  <si>
    <t>มาตรฐานที่ 2 กระบวนการบริหารและการจัดการ</t>
  </si>
  <si>
    <t>มาตรฐานที่ 3 กระบวนการจัดประสบการณ์การเรียนรู้ที่เน้นเด็กเป็นสำคัญ</t>
  </si>
  <si>
    <t xml:space="preserve">1.จัดประสบการณ์ที่ส่งเสริมให้เด็กมีพัฒนาการทุกด้านอย่างสมดุลเต็มศักยภาพ  </t>
  </si>
  <si>
    <t xml:space="preserve">2.สร้างโอกาสให้เด็กได้รับประสบการณ์ตรง เล่นและปฏิบัติอย่างมีความสุข  </t>
  </si>
  <si>
    <t xml:space="preserve">3.จัดบรรยากาศที่เอื้อต่อการเรียนรู้ใช้สื่อและเทคโนโลยีที่เหมาะสมกับวัย  </t>
  </si>
  <si>
    <t>4.ประเมินพัฒนาการเด็กตามสภาพจริงและนำผลการประเมินพัฒนาการเด็กไปปรับปรุงการจัดประสบการณ์และพัฒนาเด็ก</t>
  </si>
  <si>
    <t xml:space="preserve">ความสามารถในการคิดวิเคราะห์ </t>
  </si>
  <si>
    <t>คิดอย่างมีวิจารณญาณ อภิปราย</t>
  </si>
  <si>
    <t>แลกเปลี่ยน ความคิดเห็น และแก้ปัญหา</t>
  </si>
  <si>
    <t>ค่าเป้าหมายรวม</t>
  </si>
  <si>
    <t xml:space="preserve">ความสามารถในการใช้เทคโนโลยี </t>
  </si>
  <si>
    <t xml:space="preserve">สารสนเทศและการสื่อสาร </t>
  </si>
  <si>
    <t>อ.1</t>
  </si>
  <si>
    <t>อ.2</t>
  </si>
  <si>
    <t>อ.3</t>
  </si>
  <si>
    <r>
      <t>1.</t>
    </r>
    <r>
      <rPr>
        <sz val="7"/>
        <rFont val="Times New Roman"/>
        <family val="1"/>
      </rPr>
      <t xml:space="preserve"> </t>
    </r>
    <r>
      <rPr>
        <sz val="16"/>
        <rFont val="TH Sarabun New"/>
        <family val="2"/>
      </rPr>
      <t xml:space="preserve">ความสามารถในการอ่าน การเขียน การสื่อสาร และการคิดคำนวณ </t>
    </r>
  </si>
  <si>
    <t>การอ่านภาษา.........</t>
  </si>
  <si>
    <t>การเขียนภาษา.........</t>
  </si>
  <si>
    <t>การสื่อสารภาษา.........</t>
  </si>
  <si>
    <t>ผลการสอบ O - NET</t>
  </si>
  <si>
    <t>การทดสอบความสามารถในการอ่าน (RT)</t>
  </si>
  <si>
    <t>การทดสอบความสามารถด้านภาษาไทย (NT)</t>
  </si>
  <si>
    <t>ผลการสอบ NT ป.3</t>
  </si>
  <si>
    <t>การทดสอบความสามารถด้านคณิตศาสตร์</t>
  </si>
  <si>
    <t>การยอมรับที่จะอยู่ร่วมกันบน</t>
  </si>
  <si>
    <t>ความแตกต่างและหลากหลาย</t>
  </si>
  <si>
    <t>สมชื่อ  กอรปคุณูปการ  มือถือ 081-699-0886  E.Mail : somchou99@gmail.com  Facebook.com/สมชื่อ กอรปคุณูปการ  Line ID : somchou</t>
  </si>
  <si>
    <t>เพิ่มขึ้น/ลดลง</t>
  </si>
  <si>
    <t>Version2.05</t>
  </si>
  <si>
    <t>เกณฑ์ในการกำหนดมาตรฐาน</t>
  </si>
  <si>
    <t>มาตรฐานแต่ละ ตชว.</t>
  </si>
  <si>
    <t>ชั้นประถมศึกษาปีที่ 1 ปีการศึกษา 2560 - 2561</t>
  </si>
  <si>
    <t>สมรรถนะ</t>
  </si>
  <si>
    <t>ปีการศึกษา 2560</t>
  </si>
  <si>
    <t>ปีการศึกษา 2561</t>
  </si>
  <si>
    <t>ระดับโรงเรียน</t>
  </si>
  <si>
    <t>ระดับเขต</t>
  </si>
  <si>
    <t>ระดับ สพฐ.</t>
  </si>
  <si>
    <t>ระดับประเทศ</t>
  </si>
  <si>
    <t>การอ่านออกเสียง</t>
  </si>
  <si>
    <t>การอ่านรู้เรื่อง</t>
  </si>
  <si>
    <t>RT รวม</t>
  </si>
  <si>
    <t>ด้าน</t>
  </si>
  <si>
    <t>ปีการศึกษา 2558</t>
  </si>
  <si>
    <t>ปีการศึกษา 2559</t>
  </si>
  <si>
    <t>ด้านภาษา</t>
  </si>
  <si>
    <t>ด้านคำนวณ</t>
  </si>
  <si>
    <t>ด้านเหตุผล</t>
  </si>
  <si>
    <t>สรุปผลการทดสอบด้วยผลข้อสอบมาตรฐานกลาง</t>
  </si>
  <si>
    <t>ชั้นประถมศึกษาปีที่ 2, 4, 5 และชั้นมัธยมศึกษาปีที่ 1, 2</t>
  </si>
  <si>
    <t>ชั้น</t>
  </si>
  <si>
    <t>สาระ
การเรียนรู้</t>
  </si>
  <si>
    <t>ค่าเฉลี่ย
ร้อยละ</t>
  </si>
  <si>
    <t>ระดับดี
ขึ้นไป</t>
  </si>
  <si>
    <t>สังคมศึกษาฯ</t>
  </si>
  <si>
    <t>วิชา</t>
  </si>
  <si>
    <t>ประถมศึกษาปีที่ 6</t>
  </si>
  <si>
    <t>สรุปผลการประเมินความสามารถด้านการอ่านออกของผู้เรียน (Reading Test : RT)</t>
  </si>
  <si>
    <t>สรุปผลการทดสอบความสามารถพื้นฐานของผู้เรียนระดับชาติ (NT) ชั้นประถมศึกษาปีที่ 3 ปีการศึกษา 2558 - 2561</t>
  </si>
  <si>
    <t>สรุปผลการทดสอบทางการศึกษาระดับชาติขั้นพื้นฐาน (O-NET) ปีการศึกษา 2558 - 2561</t>
  </si>
  <si>
    <t>ปีการศึกษา 2558 - 2561</t>
  </si>
  <si>
    <t>กลุ่มสาระการเรียนรู้</t>
  </si>
  <si>
    <t>ภาคเรียนที่</t>
  </si>
  <si>
    <t>ปีการศึกษา</t>
  </si>
  <si>
    <t>สรุป</t>
  </si>
  <si>
    <t>รวม</t>
  </si>
  <si>
    <t>ระดับคุณภาพ</t>
  </si>
  <si>
    <t>ป.๑</t>
  </si>
  <si>
    <t>ต่ำกว่า 50</t>
  </si>
  <si>
    <t>กำลังพัฒนา</t>
  </si>
  <si>
    <t>ป.๒</t>
  </si>
  <si>
    <t>50-59</t>
  </si>
  <si>
    <t>พอใช้</t>
  </si>
  <si>
    <t>ป.๓</t>
  </si>
  <si>
    <t>60-69</t>
  </si>
  <si>
    <t>ดี</t>
  </si>
  <si>
    <t>ป.๔</t>
  </si>
  <si>
    <t xml:space="preserve">70-79 </t>
  </si>
  <si>
    <t>ดีมาก</t>
  </si>
  <si>
    <t>ป.๕</t>
  </si>
  <si>
    <t xml:space="preserve">80 ขึ้นไป </t>
  </si>
  <si>
    <t>ดีเยี่ยม</t>
  </si>
  <si>
    <t>ป.๖</t>
  </si>
  <si>
    <t>รวม ป.1 - ป.6</t>
  </si>
  <si>
    <t>รวม ม.1 - ม.3</t>
  </si>
  <si>
    <t>รวม ป.1 - ม.3</t>
  </si>
  <si>
    <t>พลศึกษา</t>
  </si>
  <si>
    <t>ศิลปศึกษา</t>
  </si>
  <si>
    <t>การงาน</t>
  </si>
  <si>
    <t>โรงเรียน................................................</t>
  </si>
  <si>
    <t>ผลสัมฤทธิ์ทางการเรียนตามหลักสูตรสถานศึกษา โรงเรียน................................................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</si>
</sst>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7"/>
      <name val="Times New Roman"/>
      <family val="1"/>
    </font>
    <font>
      <b/>
      <sz val="14"/>
      <name val="TH Sarabun New"/>
      <family val="2"/>
    </font>
    <font>
      <sz val="12"/>
      <color theme="1"/>
      <name val="Times New Roman"/>
      <family val="1"/>
    </font>
    <font>
      <sz val="12"/>
      <color theme="1"/>
      <name val="TH Sarabun New"/>
      <family val="2"/>
    </font>
    <font>
      <sz val="14"/>
      <name val="TH Sarabun New"/>
      <family val="2"/>
    </font>
    <font>
      <sz val="16"/>
      <color rgb="FFFF0000"/>
      <name val="TH Sarabun New"/>
      <family val="2"/>
    </font>
    <font>
      <sz val="15"/>
      <color rgb="FF1F4D78"/>
      <name val="TH Sarabun New"/>
      <family val="2"/>
    </font>
    <font>
      <sz val="12"/>
      <color rgb="FF1F4D78"/>
      <name val="TH Sarabun New"/>
      <family val="2"/>
    </font>
    <font>
      <b/>
      <sz val="24"/>
      <color theme="1"/>
      <name val="TH Sarabun New"/>
      <family val="2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0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8"/>
      <name val="TH SarabunPSK"/>
      <family val="2"/>
    </font>
    <font>
      <b/>
      <sz val="18"/>
      <name val="TH Sarabun New"/>
      <family val="2"/>
    </font>
    <font>
      <sz val="16"/>
      <color theme="1"/>
      <name val="TH Sarabun New"/>
      <family val="2"/>
    </font>
    <font>
      <b/>
      <sz val="20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16"/>
      <color rgb="FFFF0000"/>
      <name val="TH SarabunPSK"/>
      <family val="2"/>
    </font>
    <font>
      <sz val="20"/>
      <color rgb="FFFF0000"/>
      <name val="Tahoma"/>
      <family val="2"/>
      <charset val="222"/>
      <scheme val="minor"/>
    </font>
    <font>
      <sz val="18"/>
      <color rgb="FFFF0000"/>
      <name val="Tahoma"/>
      <family val="2"/>
      <charset val="222"/>
      <scheme val="minor"/>
    </font>
    <font>
      <b/>
      <sz val="20"/>
      <color rgb="FFFF0000"/>
      <name val="Tahoma"/>
      <family val="2"/>
      <scheme val="minor"/>
    </font>
    <font>
      <sz val="22"/>
      <color rgb="FFFF0000"/>
      <name val="Tahoma"/>
      <family val="2"/>
      <charset val="222"/>
      <scheme val="minor"/>
    </font>
    <font>
      <b/>
      <sz val="28"/>
      <color rgb="FFFF0000"/>
      <name val="TH Sarabun New"/>
      <family val="2"/>
    </font>
    <font>
      <sz val="48"/>
      <color rgb="FFFF0000"/>
      <name val="TH SarabunPSK"/>
      <family val="2"/>
    </font>
    <font>
      <b/>
      <sz val="16"/>
      <color theme="10"/>
      <name val="TH SarabunPSK"/>
      <family val="2"/>
    </font>
    <font>
      <sz val="18"/>
      <color theme="1"/>
      <name val="TH Sarabun New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1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21" xfId="0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17" fillId="0" borderId="0" xfId="1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5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3" fillId="0" borderId="19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wrapText="1"/>
    </xf>
    <xf numFmtId="0" fontId="16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7" xfId="0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2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2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8" fillId="0" borderId="22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top" wrapText="1"/>
    </xf>
    <xf numFmtId="2" fontId="2" fillId="0" borderId="28" xfId="0" applyNumberFormat="1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/>
    </xf>
    <xf numFmtId="0" fontId="2" fillId="0" borderId="31" xfId="0" applyFont="1" applyBorder="1" applyAlignment="1">
      <alignment vertical="top" wrapText="1"/>
    </xf>
    <xf numFmtId="0" fontId="32" fillId="0" borderId="0" xfId="0" applyFont="1" applyAlignment="1">
      <alignment horizontal="center" vertical="center"/>
    </xf>
    <xf numFmtId="0" fontId="16" fillId="0" borderId="19" xfId="0" applyFont="1" applyBorder="1" applyAlignment="1">
      <alignment wrapText="1"/>
    </xf>
    <xf numFmtId="0" fontId="16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top" wrapText="1"/>
    </xf>
    <xf numFmtId="0" fontId="2" fillId="0" borderId="33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33" fillId="0" borderId="0" xfId="1" applyFont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27" xfId="0" applyBorder="1" applyAlignment="1"/>
    <xf numFmtId="0" fontId="2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wrapText="1"/>
    </xf>
    <xf numFmtId="0" fontId="22" fillId="0" borderId="0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6" fillId="4" borderId="1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horizontal="center" vertical="top"/>
    </xf>
    <xf numFmtId="2" fontId="15" fillId="0" borderId="16" xfId="0" applyNumberFormat="1" applyFont="1" applyBorder="1" applyAlignment="1">
      <alignment horizontal="center" vertical="top" wrapText="1"/>
    </xf>
    <xf numFmtId="2" fontId="16" fillId="0" borderId="19" xfId="0" applyNumberFormat="1" applyFont="1" applyBorder="1" applyAlignment="1">
      <alignment horizontal="center" wrapText="1"/>
    </xf>
    <xf numFmtId="2" fontId="16" fillId="0" borderId="19" xfId="0" applyNumberFormat="1" applyFont="1" applyBorder="1" applyAlignment="1">
      <alignment horizontal="left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2" fontId="0" fillId="0" borderId="0" xfId="0" applyNumberFormat="1" applyAlignment="1">
      <alignment horizontal="left" vertical="top"/>
    </xf>
    <xf numFmtId="2" fontId="1" fillId="0" borderId="0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2" fontId="16" fillId="5" borderId="19" xfId="0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 wrapText="1"/>
    </xf>
    <xf numFmtId="0" fontId="33" fillId="0" borderId="0" xfId="1" applyFont="1" applyAlignment="1">
      <alignment horizontal="left"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/>
    <xf numFmtId="0" fontId="35" fillId="0" borderId="0" xfId="0" applyFont="1" applyAlignment="1">
      <alignment horizontal="center"/>
    </xf>
    <xf numFmtId="0" fontId="35" fillId="5" borderId="1" xfId="0" applyFont="1" applyFill="1" applyBorder="1" applyAlignment="1">
      <alignment horizontal="center" vertical="center" textRotation="90"/>
    </xf>
    <xf numFmtId="0" fontId="35" fillId="0" borderId="1" xfId="0" applyFont="1" applyBorder="1" applyAlignment="1">
      <alignment horizontal="center" vertical="center" textRotation="90"/>
    </xf>
    <xf numFmtId="0" fontId="35" fillId="6" borderId="1" xfId="0" applyFont="1" applyFill="1" applyBorder="1"/>
    <xf numFmtId="2" fontId="13" fillId="5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5" fillId="8" borderId="1" xfId="0" applyFont="1" applyFill="1" applyBorder="1"/>
    <xf numFmtId="0" fontId="13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/>
    <xf numFmtId="2" fontId="35" fillId="0" borderId="1" xfId="0" applyNumberFormat="1" applyFont="1" applyBorder="1" applyAlignment="1">
      <alignment horizontal="center" vertical="center"/>
    </xf>
    <xf numFmtId="0" fontId="36" fillId="0" borderId="0" xfId="0" applyFont="1"/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4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0" borderId="0" xfId="0" applyFont="1" applyAlignment="1">
      <alignment horizontal="center" vertical="center"/>
    </xf>
    <xf numFmtId="0" fontId="35" fillId="10" borderId="1" xfId="0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8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 vertical="center" textRotation="90"/>
    </xf>
    <xf numFmtId="0" fontId="35" fillId="8" borderId="1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 vertical="center" textRotation="90"/>
    </xf>
    <xf numFmtId="0" fontId="35" fillId="9" borderId="3" xfId="0" applyFont="1" applyFill="1" applyBorder="1" applyAlignment="1">
      <alignment horizontal="center"/>
    </xf>
    <xf numFmtId="0" fontId="35" fillId="9" borderId="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5" fillId="11" borderId="8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/>
    </xf>
    <xf numFmtId="0" fontId="35" fillId="11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33" fillId="0" borderId="0" xfId="1" applyFont="1" applyAlignment="1">
      <alignment horizontal="left"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5" fillId="0" borderId="3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5" fillId="0" borderId="1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5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3" borderId="29" xfId="0" applyFont="1" applyFill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3" borderId="11" xfId="0" applyFont="1" applyFill="1" applyBorder="1" applyAlignment="1">
      <alignment horizontal="left" wrapText="1"/>
    </xf>
    <xf numFmtId="0" fontId="15" fillId="0" borderId="2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952500</xdr:colOff>
      <xdr:row>3</xdr:row>
      <xdr:rowOff>32037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75"/>
          <a:ext cx="952500" cy="1143287"/>
        </a:xfrm>
        <a:prstGeom prst="rect">
          <a:avLst/>
        </a:prstGeom>
      </xdr:spPr>
    </xdr:pic>
    <xdr:clientData/>
  </xdr:twoCellAnchor>
  <xdr:twoCellAnchor editAs="oneCell">
    <xdr:from>
      <xdr:col>10</xdr:col>
      <xdr:colOff>825500</xdr:colOff>
      <xdr:row>3</xdr:row>
      <xdr:rowOff>15875</xdr:rowOff>
    </xdr:from>
    <xdr:to>
      <xdr:col>11</xdr:col>
      <xdr:colOff>646576</xdr:colOff>
      <xdr:row>3</xdr:row>
      <xdr:rowOff>1012336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7125" y="1841500"/>
          <a:ext cx="694201" cy="996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QA%20&#3619;&#3629;&#3610;%204/&#3611;&#3619;&#3632;&#3648;&#3617;&#3636;&#3609;&#3594;&#3640;&#3617;&#3614;&#3619;1/&#3619;&#3619;.&#3610;&#3657;&#3634;&#3609;&#3588;&#3633;&#3609;&#3608;&#3607;&#3619;&#3633;&#3614;&#3618;&#3660;/New%20folder/&#3626;&#3619;&#3640;&#3611;&#3612;&#3621;&#3626;&#3633;&#3617;&#3620;&#3607;&#3608;&#3636;&#3660;&#3607;&#3634;&#3591;&#3623;&#3636;&#3594;&#3634;&#3585;&#3634;&#3619;&#3605;&#3634;&#3617;&#3627;&#3621;&#3633;&#3585;&#3626;&#3641;&#3605;&#3619;-&#3588;&#3633;&#3609;&#3608;&#3607;&#3619;&#3633;&#3614;&#3618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"/>
      <sheetName val="NT"/>
      <sheetName val="O-NET"/>
      <sheetName val="Las"/>
      <sheetName val="ผลสัมฤทธิ์ทางการเรียน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inthara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53" zoomScale="80" zoomScaleNormal="80" workbookViewId="0">
      <selection activeCell="M67" sqref="M67"/>
    </sheetView>
  </sheetViews>
  <sheetFormatPr defaultColWidth="8.75" defaultRowHeight="21" x14ac:dyDescent="0.35"/>
  <cols>
    <col min="1" max="1" width="19.75" style="184" customWidth="1"/>
    <col min="2" max="9" width="10.25" style="184" customWidth="1"/>
    <col min="10" max="10" width="11.625" style="184" bestFit="1" customWidth="1"/>
    <col min="11" max="16384" width="8.75" style="184"/>
  </cols>
  <sheetData>
    <row r="1" spans="1:18" x14ac:dyDescent="0.35">
      <c r="A1" s="229" t="s">
        <v>160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8" x14ac:dyDescent="0.35">
      <c r="A2" s="229" t="s">
        <v>134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8" x14ac:dyDescent="0.35">
      <c r="A3" s="229" t="s">
        <v>192</v>
      </c>
      <c r="B3" s="229"/>
      <c r="C3" s="229"/>
      <c r="D3" s="229"/>
      <c r="E3" s="229"/>
      <c r="F3" s="229"/>
      <c r="G3" s="229"/>
      <c r="H3" s="229"/>
      <c r="I3" s="229"/>
      <c r="J3" s="229"/>
    </row>
    <row r="5" spans="1:18" x14ac:dyDescent="0.35">
      <c r="A5" s="239" t="s">
        <v>135</v>
      </c>
      <c r="B5" s="240" t="s">
        <v>3</v>
      </c>
      <c r="C5" s="240"/>
      <c r="D5" s="240"/>
      <c r="E5" s="240"/>
      <c r="F5" s="240"/>
      <c r="G5" s="240"/>
      <c r="H5" s="240"/>
      <c r="I5" s="240"/>
      <c r="J5" s="233" t="s">
        <v>130</v>
      </c>
    </row>
    <row r="6" spans="1:18" x14ac:dyDescent="0.35">
      <c r="A6" s="239"/>
      <c r="B6" s="239" t="s">
        <v>136</v>
      </c>
      <c r="C6" s="239"/>
      <c r="D6" s="239"/>
      <c r="E6" s="239"/>
      <c r="F6" s="239" t="s">
        <v>137</v>
      </c>
      <c r="G6" s="239"/>
      <c r="H6" s="239"/>
      <c r="I6" s="239"/>
      <c r="J6" s="233"/>
    </row>
    <row r="7" spans="1:18" ht="63.75" x14ac:dyDescent="0.35">
      <c r="A7" s="239"/>
      <c r="B7" s="186" t="s">
        <v>138</v>
      </c>
      <c r="C7" s="187" t="s">
        <v>139</v>
      </c>
      <c r="D7" s="187" t="s">
        <v>140</v>
      </c>
      <c r="E7" s="187" t="s">
        <v>141</v>
      </c>
      <c r="F7" s="186" t="s">
        <v>138</v>
      </c>
      <c r="G7" s="187" t="s">
        <v>139</v>
      </c>
      <c r="H7" s="187" t="s">
        <v>140</v>
      </c>
      <c r="I7" s="187" t="s">
        <v>141</v>
      </c>
      <c r="J7" s="233"/>
    </row>
    <row r="8" spans="1:18" x14ac:dyDescent="0.35">
      <c r="A8" s="188" t="s">
        <v>142</v>
      </c>
      <c r="B8" s="189">
        <v>96.47</v>
      </c>
      <c r="C8" s="190">
        <v>84.94</v>
      </c>
      <c r="D8" s="190">
        <v>73.34</v>
      </c>
      <c r="E8" s="190">
        <v>73.569999999999993</v>
      </c>
      <c r="F8" s="189">
        <v>89.85</v>
      </c>
      <c r="G8" s="190">
        <v>77.97</v>
      </c>
      <c r="H8" s="190">
        <v>65.7</v>
      </c>
      <c r="I8" s="190">
        <v>66.13</v>
      </c>
      <c r="J8" s="191" t="str">
        <f>IF(B8&lt;F8,"เพิ่มขึ้น","ลดลง")</f>
        <v>ลดลง</v>
      </c>
    </row>
    <row r="9" spans="1:18" x14ac:dyDescent="0.35">
      <c r="A9" s="188" t="s">
        <v>143</v>
      </c>
      <c r="B9" s="189">
        <v>98.54</v>
      </c>
      <c r="C9" s="190">
        <v>77.36</v>
      </c>
      <c r="D9" s="190">
        <v>69.52</v>
      </c>
      <c r="E9" s="190">
        <v>69.58</v>
      </c>
      <c r="F9" s="189">
        <v>97.14</v>
      </c>
      <c r="G9" s="190">
        <v>77.86</v>
      </c>
      <c r="H9" s="190">
        <v>71.17</v>
      </c>
      <c r="I9" s="190">
        <v>71.239999999999995</v>
      </c>
      <c r="J9" s="191" t="str">
        <f t="shared" ref="J9:J10" si="0">IF(B9&lt;F9,"เพิ่มขึ้น","ลดลง")</f>
        <v>ลดลง</v>
      </c>
    </row>
    <row r="10" spans="1:18" x14ac:dyDescent="0.35">
      <c r="A10" s="192" t="s">
        <v>144</v>
      </c>
      <c r="B10" s="193">
        <v>97.5</v>
      </c>
      <c r="C10" s="194">
        <v>81.14</v>
      </c>
      <c r="D10" s="194">
        <v>71.459999999999994</v>
      </c>
      <c r="E10" s="194">
        <v>71.599999999999994</v>
      </c>
      <c r="F10" s="193">
        <v>93.5</v>
      </c>
      <c r="G10" s="194">
        <v>77.91</v>
      </c>
      <c r="H10" s="194">
        <v>68.44</v>
      </c>
      <c r="I10" s="194">
        <v>68.69</v>
      </c>
      <c r="J10" s="191" t="str">
        <f t="shared" si="0"/>
        <v>ลดลง</v>
      </c>
    </row>
    <row r="13" spans="1:18" x14ac:dyDescent="0.35">
      <c r="A13" s="229" t="s">
        <v>161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</row>
    <row r="14" spans="1:18" x14ac:dyDescent="0.35">
      <c r="A14" s="229" t="s">
        <v>192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</row>
    <row r="15" spans="1:18" x14ac:dyDescent="0.35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O15" s="185"/>
      <c r="P15" s="185"/>
      <c r="Q15" s="185"/>
    </row>
    <row r="16" spans="1:18" x14ac:dyDescent="0.35">
      <c r="A16" s="235" t="s">
        <v>145</v>
      </c>
      <c r="B16" s="236" t="s">
        <v>3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8"/>
      <c r="R16" s="233" t="s">
        <v>130</v>
      </c>
    </row>
    <row r="17" spans="1:18" x14ac:dyDescent="0.35">
      <c r="A17" s="235"/>
      <c r="B17" s="239" t="s">
        <v>146</v>
      </c>
      <c r="C17" s="239"/>
      <c r="D17" s="239"/>
      <c r="E17" s="239"/>
      <c r="F17" s="239" t="s">
        <v>147</v>
      </c>
      <c r="G17" s="239"/>
      <c r="H17" s="239"/>
      <c r="I17" s="239"/>
      <c r="J17" s="239" t="s">
        <v>136</v>
      </c>
      <c r="K17" s="239"/>
      <c r="L17" s="239"/>
      <c r="M17" s="239"/>
      <c r="N17" s="239" t="s">
        <v>137</v>
      </c>
      <c r="O17" s="239"/>
      <c r="P17" s="239"/>
      <c r="Q17" s="239"/>
      <c r="R17" s="233"/>
    </row>
    <row r="18" spans="1:18" ht="63.75" x14ac:dyDescent="0.35">
      <c r="A18" s="235"/>
      <c r="B18" s="186" t="s">
        <v>138</v>
      </c>
      <c r="C18" s="187" t="s">
        <v>139</v>
      </c>
      <c r="D18" s="187" t="s">
        <v>140</v>
      </c>
      <c r="E18" s="187" t="s">
        <v>141</v>
      </c>
      <c r="F18" s="186" t="s">
        <v>138</v>
      </c>
      <c r="G18" s="187" t="s">
        <v>139</v>
      </c>
      <c r="H18" s="187" t="s">
        <v>140</v>
      </c>
      <c r="I18" s="187" t="s">
        <v>141</v>
      </c>
      <c r="J18" s="186" t="s">
        <v>138</v>
      </c>
      <c r="K18" s="187" t="s">
        <v>139</v>
      </c>
      <c r="L18" s="187" t="s">
        <v>140</v>
      </c>
      <c r="M18" s="187" t="s">
        <v>141</v>
      </c>
      <c r="N18" s="186" t="s">
        <v>138</v>
      </c>
      <c r="O18" s="187" t="s">
        <v>139</v>
      </c>
      <c r="P18" s="187" t="s">
        <v>140</v>
      </c>
      <c r="Q18" s="187" t="s">
        <v>141</v>
      </c>
      <c r="R18" s="233"/>
    </row>
    <row r="19" spans="1:18" x14ac:dyDescent="0.35">
      <c r="A19" s="188" t="s">
        <v>148</v>
      </c>
      <c r="B19" s="200"/>
      <c r="C19" s="201"/>
      <c r="D19" s="201"/>
      <c r="E19" s="201"/>
      <c r="F19" s="202"/>
      <c r="G19" s="198"/>
      <c r="H19" s="198"/>
      <c r="I19" s="198"/>
      <c r="J19" s="202"/>
      <c r="K19" s="198"/>
      <c r="L19" s="198"/>
      <c r="M19" s="198"/>
      <c r="N19" s="202"/>
      <c r="O19" s="198"/>
      <c r="P19" s="198"/>
      <c r="Q19" s="198"/>
      <c r="R19" s="191" t="b">
        <f>IF(B19&lt;F19,IF(F19&lt;J19,IF(J19&lt;N19,"เพิ่มขึ้นต่อเนื่อง","ขึ้นๆลงๆ"),IF(B19&gt;F19,IF(B19&gt;J19,IF(B19&gt;N19,"ลดลงต่อเนื่อง","ขึ้นๆลงๆ")),"ขึ้นๆลงๆ")))</f>
        <v>0</v>
      </c>
    </row>
    <row r="20" spans="1:18" x14ac:dyDescent="0.35">
      <c r="A20" s="188" t="s">
        <v>149</v>
      </c>
      <c r="B20" s="200"/>
      <c r="C20" s="201"/>
      <c r="D20" s="201"/>
      <c r="E20" s="201"/>
      <c r="F20" s="202"/>
      <c r="G20" s="198"/>
      <c r="H20" s="198"/>
      <c r="I20" s="198"/>
      <c r="J20" s="202"/>
      <c r="K20" s="198"/>
      <c r="L20" s="198"/>
      <c r="M20" s="198"/>
      <c r="N20" s="202"/>
      <c r="O20" s="198"/>
      <c r="P20" s="198"/>
      <c r="Q20" s="198"/>
      <c r="R20" s="191" t="b">
        <f t="shared" ref="R20:R21" si="1">IF(B20&lt;F20,IF(F20&lt;J20,IF(J20&lt;N20,"เพิ่มขึ้นต่อเนื่อง","ขึ้นๆลงๆ")),IF(B20&gt;F20,IF(B20&gt;J20,IF(B20&gt;N20,"ลดลงต่อเนื่อง","ขึ้นๆลงๆ"),"ขึ้นๆลงๆ")))</f>
        <v>0</v>
      </c>
    </row>
    <row r="21" spans="1:18" x14ac:dyDescent="0.35">
      <c r="A21" s="188" t="s">
        <v>150</v>
      </c>
      <c r="B21" s="200"/>
      <c r="C21" s="201"/>
      <c r="D21" s="201"/>
      <c r="E21" s="201"/>
      <c r="F21" s="202"/>
      <c r="G21" s="198"/>
      <c r="H21" s="198"/>
      <c r="I21" s="198"/>
      <c r="J21" s="202"/>
      <c r="K21" s="198"/>
      <c r="L21" s="198"/>
      <c r="M21" s="198"/>
      <c r="N21" s="202"/>
      <c r="O21" s="198"/>
      <c r="P21" s="198"/>
      <c r="Q21" s="198"/>
      <c r="R21" s="191" t="b">
        <f t="shared" si="1"/>
        <v>0</v>
      </c>
    </row>
    <row r="22" spans="1:18" x14ac:dyDescent="0.35">
      <c r="J22" s="33"/>
      <c r="K22" s="33"/>
      <c r="L22" s="33"/>
      <c r="M22" s="33"/>
      <c r="O22" s="33"/>
      <c r="P22" s="33"/>
      <c r="Q22" s="33"/>
    </row>
    <row r="24" spans="1:18" x14ac:dyDescent="0.35">
      <c r="A24" s="229" t="s">
        <v>162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</row>
    <row r="25" spans="1:18" x14ac:dyDescent="0.35">
      <c r="A25" s="230" t="s">
        <v>192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</row>
    <row r="27" spans="1:18" x14ac:dyDescent="0.35">
      <c r="A27" s="231" t="s">
        <v>158</v>
      </c>
      <c r="B27" s="232" t="s">
        <v>3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3" t="s">
        <v>130</v>
      </c>
    </row>
    <row r="28" spans="1:18" x14ac:dyDescent="0.35">
      <c r="A28" s="231"/>
      <c r="B28" s="231" t="s">
        <v>146</v>
      </c>
      <c r="C28" s="231"/>
      <c r="D28" s="231"/>
      <c r="E28" s="231"/>
      <c r="F28" s="234" t="s">
        <v>147</v>
      </c>
      <c r="G28" s="234"/>
      <c r="H28" s="234"/>
      <c r="I28" s="234"/>
      <c r="J28" s="228" t="s">
        <v>136</v>
      </c>
      <c r="K28" s="228"/>
      <c r="L28" s="228"/>
      <c r="M28" s="228"/>
      <c r="N28" s="228" t="s">
        <v>137</v>
      </c>
      <c r="O28" s="228"/>
      <c r="P28" s="228"/>
      <c r="Q28" s="228"/>
      <c r="R28" s="233"/>
    </row>
    <row r="29" spans="1:18" ht="63.75" x14ac:dyDescent="0.35">
      <c r="A29" s="231"/>
      <c r="B29" s="186" t="s">
        <v>138</v>
      </c>
      <c r="C29" s="187" t="s">
        <v>139</v>
      </c>
      <c r="D29" s="187" t="s">
        <v>140</v>
      </c>
      <c r="E29" s="187" t="s">
        <v>141</v>
      </c>
      <c r="F29" s="186" t="s">
        <v>138</v>
      </c>
      <c r="G29" s="187" t="s">
        <v>139</v>
      </c>
      <c r="H29" s="187" t="s">
        <v>140</v>
      </c>
      <c r="I29" s="187" t="s">
        <v>141</v>
      </c>
      <c r="J29" s="186" t="s">
        <v>138</v>
      </c>
      <c r="K29" s="187" t="s">
        <v>139</v>
      </c>
      <c r="L29" s="187" t="s">
        <v>140</v>
      </c>
      <c r="M29" s="187" t="s">
        <v>141</v>
      </c>
      <c r="N29" s="186" t="s">
        <v>138</v>
      </c>
      <c r="O29" s="187" t="s">
        <v>139</v>
      </c>
      <c r="P29" s="187" t="s">
        <v>140</v>
      </c>
      <c r="Q29" s="187" t="s">
        <v>141</v>
      </c>
      <c r="R29" s="233"/>
    </row>
    <row r="30" spans="1:18" x14ac:dyDescent="0.35">
      <c r="A30" s="219" t="s">
        <v>159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</row>
    <row r="31" spans="1:18" x14ac:dyDescent="0.35">
      <c r="A31" s="204" t="s">
        <v>21</v>
      </c>
      <c r="B31" s="202"/>
      <c r="C31" s="198"/>
      <c r="D31" s="198"/>
      <c r="E31" s="198"/>
      <c r="F31" s="202"/>
      <c r="G31" s="198"/>
      <c r="H31" s="198"/>
      <c r="I31" s="198"/>
      <c r="J31" s="202"/>
      <c r="K31" s="198"/>
      <c r="L31" s="198"/>
      <c r="M31" s="198"/>
      <c r="N31" s="202"/>
      <c r="O31" s="198"/>
      <c r="P31" s="198"/>
      <c r="Q31" s="198"/>
      <c r="R31" s="205" t="b">
        <f>IF(B31&lt;F31,IF(F31&lt;J31,IF(J31&lt;N31,"เพิ่มขึ้นต่อเนื่อง"),"ขึ้นๆลงๆ"),IF(B31&gt;F31,IF(B31&gt;J31,IF(B31&gt;N31,"ลดลงต่อเนื่อง"),"ขึ้นๆ ลงๆ")))</f>
        <v>0</v>
      </c>
    </row>
    <row r="32" spans="1:18" x14ac:dyDescent="0.35">
      <c r="A32" s="204" t="s">
        <v>157</v>
      </c>
      <c r="B32" s="202"/>
      <c r="C32" s="198"/>
      <c r="D32" s="198"/>
      <c r="E32" s="198"/>
      <c r="F32" s="202"/>
      <c r="G32" s="198"/>
      <c r="H32" s="198"/>
      <c r="I32" s="198"/>
      <c r="J32" s="202"/>
      <c r="K32" s="198"/>
      <c r="L32" s="198"/>
      <c r="M32" s="198"/>
      <c r="N32" s="202"/>
      <c r="O32" s="198"/>
      <c r="P32" s="198"/>
      <c r="Q32" s="198"/>
      <c r="R32" s="205" t="b">
        <f t="shared" ref="R32:R33" si="2">IF(B32&lt;F32,IF(F32&lt;J32,IF(J32&lt;N32,"เพิ่มขึ้นต่อเนื่อง"),"ขึ้นๆลงๆ"),IF(B32&gt;F32,IF(B32&gt;J32,IF(B32&gt;N32,"ลดลงต่อเนื่อง"),"ขึ้นๆ ลงๆ")))</f>
        <v>0</v>
      </c>
    </row>
    <row r="33" spans="1:18" x14ac:dyDescent="0.35">
      <c r="A33" s="204" t="s">
        <v>29</v>
      </c>
      <c r="B33" s="202"/>
      <c r="C33" s="198"/>
      <c r="D33" s="198"/>
      <c r="E33" s="198"/>
      <c r="F33" s="202"/>
      <c r="G33" s="198"/>
      <c r="H33" s="198"/>
      <c r="I33" s="198"/>
      <c r="J33" s="202"/>
      <c r="K33" s="198"/>
      <c r="L33" s="198"/>
      <c r="M33" s="198"/>
      <c r="N33" s="202"/>
      <c r="O33" s="198"/>
      <c r="P33" s="198"/>
      <c r="Q33" s="198"/>
      <c r="R33" s="205" t="b">
        <f t="shared" si="2"/>
        <v>0</v>
      </c>
    </row>
    <row r="34" spans="1:18" x14ac:dyDescent="0.35">
      <c r="A34" s="204" t="s">
        <v>23</v>
      </c>
      <c r="B34" s="202"/>
      <c r="C34" s="198"/>
      <c r="D34" s="198"/>
      <c r="E34" s="198"/>
      <c r="F34" s="202"/>
      <c r="G34" s="198"/>
      <c r="H34" s="198"/>
      <c r="I34" s="198"/>
      <c r="J34" s="202"/>
      <c r="K34" s="198"/>
      <c r="L34" s="198"/>
      <c r="M34" s="198"/>
      <c r="N34" s="202"/>
      <c r="O34" s="198"/>
      <c r="P34" s="198"/>
      <c r="Q34" s="198"/>
      <c r="R34" s="205" t="b">
        <f>IF(B34&lt;F34,IF(F34&lt;J34,IF(J34&lt;N34,"เพิ่มขึ้นต่อเนื่อง","ขึ้นๆลงๆ")),IF(B34&gt;F34,IF(B34&gt;J34,IF(B34&gt;N34,"ลดลงต่อเนื่อง","ขึ้นๆลงๆ"),"ขึ้นๆลงๆ")))</f>
        <v>0</v>
      </c>
    </row>
    <row r="35" spans="1:18" x14ac:dyDescent="0.35">
      <c r="A35" s="204" t="s">
        <v>22</v>
      </c>
      <c r="B35" s="202"/>
      <c r="C35" s="198"/>
      <c r="D35" s="198"/>
      <c r="E35" s="198"/>
      <c r="F35" s="202"/>
      <c r="G35" s="198"/>
      <c r="H35" s="198"/>
      <c r="I35" s="198"/>
      <c r="J35" s="202"/>
      <c r="K35" s="198"/>
      <c r="L35" s="198"/>
      <c r="M35" s="198"/>
      <c r="N35" s="202"/>
      <c r="O35" s="198"/>
      <c r="P35" s="198"/>
      <c r="Q35" s="198"/>
      <c r="R35" s="205" t="b">
        <f>IF(B35&lt;F35,IF(F35&lt;J35,IF(J35&lt;N35,"เพิ่มขึ้นต่อเนื่อง","ขึ้นๆลงๆ")),IF(B35&gt;F35,IF(B35&gt;J35,IF(B35&gt;N35,"ลดลงต่อเนื่อง","ขึ้นๆลงๆ"),"ขึ้นๆลงๆ")))</f>
        <v>0</v>
      </c>
    </row>
    <row r="36" spans="1:18" x14ac:dyDescent="0.35">
      <c r="A36" s="220" t="s">
        <v>28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2"/>
    </row>
    <row r="37" spans="1:18" x14ac:dyDescent="0.35">
      <c r="A37" s="204" t="s">
        <v>21</v>
      </c>
      <c r="B37" s="193"/>
      <c r="C37" s="198"/>
      <c r="D37" s="198"/>
      <c r="E37" s="198"/>
      <c r="F37" s="202"/>
      <c r="G37" s="198"/>
      <c r="H37" s="198"/>
      <c r="I37" s="198"/>
      <c r="J37" s="202"/>
      <c r="K37" s="198"/>
      <c r="L37" s="198"/>
      <c r="M37" s="198"/>
      <c r="N37" s="202"/>
      <c r="O37" s="198"/>
      <c r="P37" s="198"/>
      <c r="Q37" s="198"/>
      <c r="R37" s="206" t="b">
        <f>IF(B37&lt;F37,IF(F37&lt;J37,IF(J37&lt;N37,"เพิ่มขึ้นต่อเนื่อง","ขึ้นๆลงๆ")),IF(B37&gt;F37,IF(B37&gt;J37,IF(B37&gt;N37,"ลดลงต่อเนื่อง","ขึ้นๆลงๆ"),"ขึ้นๆลงๆ")))</f>
        <v>0</v>
      </c>
    </row>
    <row r="38" spans="1:18" x14ac:dyDescent="0.35">
      <c r="A38" s="204" t="s">
        <v>157</v>
      </c>
      <c r="B38" s="193"/>
      <c r="C38" s="198"/>
      <c r="D38" s="198"/>
      <c r="E38" s="198"/>
      <c r="F38" s="202"/>
      <c r="G38" s="198"/>
      <c r="H38" s="198"/>
      <c r="I38" s="198"/>
      <c r="J38" s="202"/>
      <c r="K38" s="207"/>
      <c r="L38" s="207"/>
      <c r="M38" s="207"/>
      <c r="N38" s="202"/>
      <c r="O38" s="207"/>
      <c r="P38" s="207"/>
      <c r="Q38" s="207"/>
      <c r="R38" s="206" t="b">
        <f>IF(B38&lt;F38,IF(F38&lt;J38,IF(J38&lt;N38,"เพิ่มขึ้นต่อเนื่อง","ขึ้นๆลงๆ")),IF(B38&gt;F38,IF(B38&gt;J38,IF(B38&gt;N38,"ลดลงต่อเนื่อง","ขึ้นๆลงๆ"),"ขึ้นๆลงๆ")))</f>
        <v>0</v>
      </c>
    </row>
    <row r="39" spans="1:18" x14ac:dyDescent="0.35">
      <c r="A39" s="204" t="s">
        <v>29</v>
      </c>
      <c r="B39" s="193"/>
      <c r="C39" s="198"/>
      <c r="D39" s="198"/>
      <c r="E39" s="198"/>
      <c r="F39" s="202"/>
      <c r="G39" s="198"/>
      <c r="H39" s="198"/>
      <c r="I39" s="198"/>
      <c r="J39" s="202"/>
      <c r="K39" s="198"/>
      <c r="L39" s="198"/>
      <c r="M39" s="198"/>
      <c r="N39" s="202"/>
      <c r="O39" s="198"/>
      <c r="P39" s="198"/>
      <c r="Q39" s="198"/>
      <c r="R39" s="206" t="b">
        <f>IF(B39&lt;F39,IF(F39&lt;J39,IF(J39&lt;N39,"เพิ่มขึ้นต่อเนื่อง","ขึ้นๆลงๆ")),IF(B39&gt;F39,IF(B39&gt;J39,IF(B39&gt;N39,"ลดลงต่อเนื่อง","ขึ้นๆลงๆ"),"ขึ้นๆลงๆ")))</f>
        <v>0</v>
      </c>
    </row>
    <row r="40" spans="1:18" x14ac:dyDescent="0.35">
      <c r="A40" s="204" t="s">
        <v>23</v>
      </c>
      <c r="B40" s="193"/>
      <c r="C40" s="198"/>
      <c r="D40" s="198"/>
      <c r="E40" s="198"/>
      <c r="F40" s="202"/>
      <c r="G40" s="198"/>
      <c r="H40" s="198"/>
      <c r="I40" s="198"/>
      <c r="J40" s="202"/>
      <c r="K40" s="198"/>
      <c r="L40" s="198"/>
      <c r="M40" s="198"/>
      <c r="N40" s="202"/>
      <c r="O40" s="198"/>
      <c r="P40" s="198"/>
      <c r="Q40" s="198"/>
      <c r="R40" s="206" t="b">
        <f>IF(B40&lt;F40,IF(F40&lt;J40,IF(J40&lt;N40,"เพิ่มขึ้นต่อเนื่อง","ขึ้นๆลงๆ")),IF(B40&gt;F40,IF(B40&gt;J40,IF(B40&gt;N40,"ลดลงต่อเนื่อง","ขึ้นๆลงๆ"),"ขึ้นๆลงๆ")))</f>
        <v>0</v>
      </c>
    </row>
    <row r="41" spans="1:18" x14ac:dyDescent="0.35">
      <c r="A41" s="204" t="s">
        <v>22</v>
      </c>
      <c r="B41" s="193"/>
      <c r="C41" s="198"/>
      <c r="D41" s="198"/>
      <c r="E41" s="198"/>
      <c r="F41" s="202"/>
      <c r="G41" s="198"/>
      <c r="H41" s="198"/>
      <c r="I41" s="198"/>
      <c r="J41" s="202"/>
      <c r="K41" s="198"/>
      <c r="L41" s="198"/>
      <c r="M41" s="198"/>
      <c r="N41" s="202"/>
      <c r="O41" s="198"/>
      <c r="P41" s="198"/>
      <c r="Q41" s="198"/>
      <c r="R41" s="206" t="b">
        <f t="shared" ref="R41" si="3">IF(B41&lt;F41,IF(F41&lt;J41,IF(J41&lt;N41,"เพิ่มขึ้นต่อเนื่อง","ขึ้นๆลงๆ")),IF(B41&gt;F41,IF(B41&gt;J41,IF(B41&gt;N41,"ลดลงต่อเนื่อง","ขึ้นๆลงๆ"),"ขึ้นๆลงๆ")))</f>
        <v>0</v>
      </c>
    </row>
    <row r="44" spans="1:18" x14ac:dyDescent="0.35">
      <c r="A44" s="223" t="s">
        <v>151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</row>
    <row r="45" spans="1:18" x14ac:dyDescent="0.35">
      <c r="A45" s="223" t="s">
        <v>152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</row>
    <row r="46" spans="1:18" x14ac:dyDescent="0.35">
      <c r="A46" s="223" t="s">
        <v>192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</row>
    <row r="47" spans="1:18" x14ac:dyDescent="0.35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</row>
    <row r="48" spans="1:18" x14ac:dyDescent="0.35">
      <c r="A48" s="218" t="s">
        <v>153</v>
      </c>
      <c r="B48" s="224" t="s">
        <v>154</v>
      </c>
      <c r="C48" s="225" t="s">
        <v>3</v>
      </c>
      <c r="D48" s="226"/>
      <c r="E48" s="226"/>
      <c r="F48" s="226"/>
      <c r="G48" s="226"/>
      <c r="H48" s="226"/>
      <c r="I48" s="226"/>
      <c r="J48" s="227"/>
      <c r="K48" s="228" t="s">
        <v>130</v>
      </c>
    </row>
    <row r="49" spans="1:11" x14ac:dyDescent="0.35">
      <c r="A49" s="218"/>
      <c r="B49" s="224"/>
      <c r="C49" s="218" t="s">
        <v>146</v>
      </c>
      <c r="D49" s="218"/>
      <c r="E49" s="218" t="s">
        <v>147</v>
      </c>
      <c r="F49" s="218"/>
      <c r="G49" s="218" t="s">
        <v>136</v>
      </c>
      <c r="H49" s="218"/>
      <c r="I49" s="218" t="s">
        <v>137</v>
      </c>
      <c r="J49" s="218"/>
      <c r="K49" s="228"/>
    </row>
    <row r="50" spans="1:11" ht="42" x14ac:dyDescent="0.35">
      <c r="A50" s="218"/>
      <c r="B50" s="224"/>
      <c r="C50" s="195" t="s">
        <v>155</v>
      </c>
      <c r="D50" s="196" t="s">
        <v>156</v>
      </c>
      <c r="E50" s="195" t="s">
        <v>155</v>
      </c>
      <c r="F50" s="196" t="s">
        <v>156</v>
      </c>
      <c r="G50" s="195" t="s">
        <v>155</v>
      </c>
      <c r="H50" s="196" t="s">
        <v>156</v>
      </c>
      <c r="I50" s="195" t="s">
        <v>155</v>
      </c>
      <c r="J50" s="196" t="s">
        <v>156</v>
      </c>
      <c r="K50" s="228"/>
    </row>
    <row r="51" spans="1:11" x14ac:dyDescent="0.35">
      <c r="A51" s="218" t="s">
        <v>46</v>
      </c>
      <c r="B51" s="203" t="s">
        <v>21</v>
      </c>
      <c r="C51" s="197"/>
      <c r="D51" s="198"/>
      <c r="E51" s="197"/>
      <c r="F51" s="198"/>
      <c r="G51" s="197"/>
      <c r="H51" s="198"/>
      <c r="I51" s="197"/>
      <c r="J51" s="198"/>
      <c r="K51" s="199" t="b">
        <f>IF(C51&lt;E51,IF(E51&lt;G51,IF(G51&lt;I51,"เพิ่มขึ้นต่อเนื่อง","ขึ้นๆลงๆ"),IF(C51&gt;E51,IF(C51&gt;G51,IF(C51&gt;I51,"ลดลงต่อเนื่อง","ขึ้นๆลงๆ")),"ขึ้นๆลงๆ")))</f>
        <v>0</v>
      </c>
    </row>
    <row r="52" spans="1:11" x14ac:dyDescent="0.35">
      <c r="A52" s="218"/>
      <c r="B52" s="203" t="s">
        <v>23</v>
      </c>
      <c r="C52" s="197"/>
      <c r="D52" s="198"/>
      <c r="E52" s="197"/>
      <c r="F52" s="198"/>
      <c r="G52" s="197"/>
      <c r="H52" s="198"/>
      <c r="I52" s="197"/>
      <c r="J52" s="198"/>
      <c r="K52" s="199" t="b">
        <f t="shared" ref="K52:K58" si="4">IF(C52&lt;E52,IF(E52&lt;G52,IF(G52&lt;I52,"เพิ่มขึ้นต่อเนื่อง","ขึ้นๆลงๆ"),IF(C52&gt;E52,IF(C52&gt;G52,IF(C52&gt;I52,"ลดลงต่อเนื่อง","ขึ้นๆลงๆ")),"ขึ้นๆลงๆ")))</f>
        <v>0</v>
      </c>
    </row>
    <row r="53" spans="1:11" x14ac:dyDescent="0.35">
      <c r="A53" s="218"/>
      <c r="B53" s="203" t="s">
        <v>22</v>
      </c>
      <c r="C53" s="197"/>
      <c r="D53" s="198"/>
      <c r="E53" s="197"/>
      <c r="F53" s="198"/>
      <c r="G53" s="197"/>
      <c r="H53" s="198"/>
      <c r="I53" s="197"/>
      <c r="J53" s="198"/>
      <c r="K53" s="199" t="b">
        <f t="shared" si="4"/>
        <v>0</v>
      </c>
    </row>
    <row r="54" spans="1:11" x14ac:dyDescent="0.35">
      <c r="A54" s="218"/>
      <c r="B54" s="203" t="s">
        <v>29</v>
      </c>
      <c r="C54" s="197"/>
      <c r="D54" s="198"/>
      <c r="E54" s="197"/>
      <c r="F54" s="198"/>
      <c r="G54" s="197"/>
      <c r="H54" s="198"/>
      <c r="I54" s="197"/>
      <c r="J54" s="198"/>
      <c r="K54" s="199" t="b">
        <f t="shared" si="4"/>
        <v>0</v>
      </c>
    </row>
    <row r="55" spans="1:11" x14ac:dyDescent="0.35">
      <c r="A55" s="218" t="s">
        <v>48</v>
      </c>
      <c r="B55" s="203" t="s">
        <v>21</v>
      </c>
      <c r="C55" s="197"/>
      <c r="D55" s="198"/>
      <c r="E55" s="197"/>
      <c r="F55" s="198"/>
      <c r="G55" s="197"/>
      <c r="H55" s="198"/>
      <c r="I55" s="197"/>
      <c r="J55" s="198"/>
      <c r="K55" s="199" t="b">
        <f t="shared" si="4"/>
        <v>0</v>
      </c>
    </row>
    <row r="56" spans="1:11" x14ac:dyDescent="0.35">
      <c r="A56" s="218"/>
      <c r="B56" s="203" t="s">
        <v>23</v>
      </c>
      <c r="C56" s="197"/>
      <c r="D56" s="198"/>
      <c r="E56" s="197"/>
      <c r="F56" s="198"/>
      <c r="G56" s="197"/>
      <c r="H56" s="198"/>
      <c r="I56" s="197"/>
      <c r="J56" s="198"/>
      <c r="K56" s="199" t="b">
        <f t="shared" si="4"/>
        <v>0</v>
      </c>
    </row>
    <row r="57" spans="1:11" x14ac:dyDescent="0.35">
      <c r="A57" s="218"/>
      <c r="B57" s="203" t="s">
        <v>22</v>
      </c>
      <c r="C57" s="197"/>
      <c r="D57" s="198"/>
      <c r="E57" s="197"/>
      <c r="F57" s="198"/>
      <c r="G57" s="197"/>
      <c r="H57" s="198"/>
      <c r="I57" s="197"/>
      <c r="J57" s="198"/>
      <c r="K57" s="199" t="b">
        <f t="shared" si="4"/>
        <v>0</v>
      </c>
    </row>
    <row r="58" spans="1:11" x14ac:dyDescent="0.35">
      <c r="A58" s="218"/>
      <c r="B58" s="203" t="s">
        <v>29</v>
      </c>
      <c r="C58" s="197"/>
      <c r="D58" s="198"/>
      <c r="E58" s="197"/>
      <c r="F58" s="198"/>
      <c r="G58" s="197"/>
      <c r="H58" s="198"/>
      <c r="I58" s="197"/>
      <c r="J58" s="198"/>
      <c r="K58" s="199" t="b">
        <f t="shared" si="4"/>
        <v>0</v>
      </c>
    </row>
    <row r="59" spans="1:11" x14ac:dyDescent="0.35">
      <c r="A59" s="218" t="s">
        <v>49</v>
      </c>
      <c r="B59" s="203" t="s">
        <v>21</v>
      </c>
      <c r="C59" s="197"/>
      <c r="D59" s="198"/>
      <c r="E59" s="197"/>
      <c r="F59" s="198"/>
      <c r="G59" s="197"/>
      <c r="H59" s="198"/>
      <c r="I59" s="197"/>
      <c r="J59" s="198"/>
      <c r="K59" s="199" t="b">
        <f t="shared" ref="K55:K72" si="5">IF(C59&lt;E59,IF(E59&lt;G59,IF(G59&lt;I59,"เพิ่มขึ้นต่อเนื่อง","ขึ้นๆลงๆ"),IF(C59&gt;E59,IF(C59&gt;G59,IF(C59&gt;I59,"ลดลงต่อเนื่อง","ขึ้นๆลงๆ")),"ขึ้นๆลงๆ")))</f>
        <v>0</v>
      </c>
    </row>
    <row r="60" spans="1:11" x14ac:dyDescent="0.35">
      <c r="A60" s="218"/>
      <c r="B60" s="203" t="s">
        <v>23</v>
      </c>
      <c r="C60" s="197"/>
      <c r="D60" s="198"/>
      <c r="E60" s="197"/>
      <c r="F60" s="198"/>
      <c r="G60" s="197"/>
      <c r="H60" s="198"/>
      <c r="I60" s="197"/>
      <c r="J60" s="198"/>
      <c r="K60" s="199" t="b">
        <f t="shared" si="5"/>
        <v>0</v>
      </c>
    </row>
    <row r="61" spans="1:11" x14ac:dyDescent="0.35">
      <c r="A61" s="218"/>
      <c r="B61" s="203" t="s">
        <v>22</v>
      </c>
      <c r="C61" s="197"/>
      <c r="D61" s="198"/>
      <c r="E61" s="197"/>
      <c r="F61" s="198"/>
      <c r="G61" s="197"/>
      <c r="H61" s="198"/>
      <c r="I61" s="197"/>
      <c r="J61" s="198"/>
      <c r="K61" s="199" t="b">
        <f t="shared" si="5"/>
        <v>0</v>
      </c>
    </row>
    <row r="62" spans="1:11" x14ac:dyDescent="0.35">
      <c r="A62" s="218"/>
      <c r="B62" s="203" t="s">
        <v>29</v>
      </c>
      <c r="C62" s="197"/>
      <c r="D62" s="198"/>
      <c r="E62" s="197"/>
      <c r="F62" s="198"/>
      <c r="G62" s="197"/>
      <c r="H62" s="198"/>
      <c r="I62" s="197"/>
      <c r="J62" s="198"/>
      <c r="K62" s="199" t="b">
        <f t="shared" si="5"/>
        <v>0</v>
      </c>
    </row>
    <row r="63" spans="1:11" x14ac:dyDescent="0.35">
      <c r="A63" s="218" t="s">
        <v>8</v>
      </c>
      <c r="B63" s="203" t="s">
        <v>21</v>
      </c>
      <c r="C63" s="197"/>
      <c r="D63" s="198"/>
      <c r="E63" s="197"/>
      <c r="F63" s="198"/>
      <c r="G63" s="197"/>
      <c r="H63" s="198"/>
      <c r="I63" s="197"/>
      <c r="J63" s="198"/>
      <c r="K63" s="199" t="b">
        <f t="shared" si="5"/>
        <v>0</v>
      </c>
    </row>
    <row r="64" spans="1:11" x14ac:dyDescent="0.35">
      <c r="A64" s="218"/>
      <c r="B64" s="203" t="s">
        <v>23</v>
      </c>
      <c r="C64" s="197"/>
      <c r="D64" s="198"/>
      <c r="E64" s="197"/>
      <c r="F64" s="198"/>
      <c r="G64" s="197"/>
      <c r="H64" s="198"/>
      <c r="I64" s="197"/>
      <c r="J64" s="198"/>
      <c r="K64" s="199" t="b">
        <f t="shared" si="5"/>
        <v>0</v>
      </c>
    </row>
    <row r="65" spans="1:11" x14ac:dyDescent="0.35">
      <c r="A65" s="218"/>
      <c r="B65" s="203" t="s">
        <v>22</v>
      </c>
      <c r="C65" s="197"/>
      <c r="D65" s="198"/>
      <c r="E65" s="197"/>
      <c r="F65" s="198"/>
      <c r="G65" s="197"/>
      <c r="H65" s="198"/>
      <c r="I65" s="197"/>
      <c r="J65" s="198"/>
      <c r="K65" s="199" t="b">
        <f t="shared" si="5"/>
        <v>0</v>
      </c>
    </row>
    <row r="66" spans="1:11" x14ac:dyDescent="0.35">
      <c r="A66" s="218"/>
      <c r="B66" s="203" t="s">
        <v>157</v>
      </c>
      <c r="C66" s="197"/>
      <c r="D66" s="198"/>
      <c r="E66" s="197"/>
      <c r="F66" s="198"/>
      <c r="G66" s="197"/>
      <c r="H66" s="198"/>
      <c r="I66" s="198"/>
      <c r="J66" s="198"/>
      <c r="K66" s="199" t="b">
        <f t="shared" si="5"/>
        <v>0</v>
      </c>
    </row>
    <row r="67" spans="1:11" x14ac:dyDescent="0.35">
      <c r="A67" s="218"/>
      <c r="B67" s="203" t="s">
        <v>29</v>
      </c>
      <c r="C67" s="197"/>
      <c r="D67" s="198"/>
      <c r="E67" s="197"/>
      <c r="F67" s="198"/>
      <c r="G67" s="197"/>
      <c r="H67" s="198"/>
      <c r="I67" s="197"/>
      <c r="J67" s="198"/>
      <c r="K67" s="199" t="b">
        <f t="shared" si="5"/>
        <v>0</v>
      </c>
    </row>
    <row r="68" spans="1:11" x14ac:dyDescent="0.35">
      <c r="A68" s="218" t="s">
        <v>9</v>
      </c>
      <c r="B68" s="203" t="s">
        <v>21</v>
      </c>
      <c r="C68" s="197"/>
      <c r="D68" s="198"/>
      <c r="E68" s="197"/>
      <c r="F68" s="198"/>
      <c r="G68" s="197"/>
      <c r="H68" s="198"/>
      <c r="I68" s="197"/>
      <c r="J68" s="198"/>
      <c r="K68" s="199" t="b">
        <f t="shared" si="5"/>
        <v>0</v>
      </c>
    </row>
    <row r="69" spans="1:11" x14ac:dyDescent="0.35">
      <c r="A69" s="218"/>
      <c r="B69" s="203" t="s">
        <v>23</v>
      </c>
      <c r="C69" s="197"/>
      <c r="D69" s="198"/>
      <c r="E69" s="197"/>
      <c r="F69" s="198"/>
      <c r="G69" s="197"/>
      <c r="H69" s="198"/>
      <c r="I69" s="197"/>
      <c r="J69" s="198"/>
      <c r="K69" s="199" t="b">
        <f t="shared" si="5"/>
        <v>0</v>
      </c>
    </row>
    <row r="70" spans="1:11" x14ac:dyDescent="0.35">
      <c r="A70" s="218"/>
      <c r="B70" s="203" t="s">
        <v>22</v>
      </c>
      <c r="C70" s="197"/>
      <c r="D70" s="198"/>
      <c r="E70" s="197"/>
      <c r="F70" s="198"/>
      <c r="G70" s="197"/>
      <c r="H70" s="198"/>
      <c r="I70" s="197"/>
      <c r="J70" s="198"/>
      <c r="K70" s="199" t="b">
        <f t="shared" si="5"/>
        <v>0</v>
      </c>
    </row>
    <row r="71" spans="1:11" x14ac:dyDescent="0.35">
      <c r="A71" s="218"/>
      <c r="B71" s="203" t="s">
        <v>157</v>
      </c>
      <c r="C71" s="197"/>
      <c r="D71" s="198"/>
      <c r="E71" s="197"/>
      <c r="F71" s="198"/>
      <c r="G71" s="197"/>
      <c r="H71" s="198"/>
      <c r="I71" s="198"/>
      <c r="J71" s="198"/>
      <c r="K71" s="199" t="b">
        <f t="shared" si="5"/>
        <v>0</v>
      </c>
    </row>
    <row r="72" spans="1:11" x14ac:dyDescent="0.35">
      <c r="A72" s="218"/>
      <c r="B72" s="203" t="s">
        <v>29</v>
      </c>
      <c r="C72" s="197"/>
      <c r="D72" s="198"/>
      <c r="E72" s="197"/>
      <c r="F72" s="198"/>
      <c r="G72" s="197"/>
      <c r="H72" s="198"/>
      <c r="I72" s="197"/>
      <c r="J72" s="198"/>
      <c r="K72" s="199" t="b">
        <f t="shared" si="5"/>
        <v>0</v>
      </c>
    </row>
  </sheetData>
  <mergeCells count="44">
    <mergeCell ref="A1:J1"/>
    <mergeCell ref="A2:J2"/>
    <mergeCell ref="A3:J3"/>
    <mergeCell ref="A5:A7"/>
    <mergeCell ref="B5:I5"/>
    <mergeCell ref="J5:J7"/>
    <mergeCell ref="B6:E6"/>
    <mergeCell ref="F6:I6"/>
    <mergeCell ref="A13:R13"/>
    <mergeCell ref="A14:R14"/>
    <mergeCell ref="A16:A18"/>
    <mergeCell ref="B16:Q16"/>
    <mergeCell ref="R16:R18"/>
    <mergeCell ref="B17:E17"/>
    <mergeCell ref="F17:I17"/>
    <mergeCell ref="J17:M17"/>
    <mergeCell ref="N17:Q17"/>
    <mergeCell ref="K48:K50"/>
    <mergeCell ref="C49:D49"/>
    <mergeCell ref="A24:R24"/>
    <mergeCell ref="A25:R25"/>
    <mergeCell ref="A27:A29"/>
    <mergeCell ref="B27:Q27"/>
    <mergeCell ref="R27:R29"/>
    <mergeCell ref="B28:E28"/>
    <mergeCell ref="F28:I28"/>
    <mergeCell ref="J28:M28"/>
    <mergeCell ref="N28:Q28"/>
    <mergeCell ref="A30:R30"/>
    <mergeCell ref="A36:R36"/>
    <mergeCell ref="A44:K44"/>
    <mergeCell ref="A45:K45"/>
    <mergeCell ref="A46:K46"/>
    <mergeCell ref="A63:A67"/>
    <mergeCell ref="A68:A72"/>
    <mergeCell ref="E49:F49"/>
    <mergeCell ref="G49:H49"/>
    <mergeCell ref="I49:J49"/>
    <mergeCell ref="A51:A54"/>
    <mergeCell ref="A55:A58"/>
    <mergeCell ref="A59:A62"/>
    <mergeCell ref="A48:A50"/>
    <mergeCell ref="B48:B50"/>
    <mergeCell ref="C48:J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workbookViewId="0">
      <selection activeCell="K137" sqref="K137"/>
    </sheetView>
  </sheetViews>
  <sheetFormatPr defaultRowHeight="14.25" x14ac:dyDescent="0.2"/>
  <cols>
    <col min="1" max="1" width="18" style="217" customWidth="1"/>
    <col min="2" max="2" width="11.125" style="217" customWidth="1"/>
    <col min="3" max="3" width="13.25" style="217" bestFit="1" customWidth="1"/>
    <col min="4" max="4" width="10.625" style="217" bestFit="1" customWidth="1"/>
    <col min="5" max="7" width="9" style="217"/>
    <col min="8" max="8" width="16.875" style="217" customWidth="1"/>
    <col min="9" max="9" width="9.625" bestFit="1" customWidth="1"/>
    <col min="10" max="10" width="13.625" customWidth="1"/>
    <col min="13" max="13" width="12.125" customWidth="1"/>
    <col min="14" max="14" width="12.375" customWidth="1"/>
  </cols>
  <sheetData>
    <row r="1" spans="1:15" ht="21" x14ac:dyDescent="0.35">
      <c r="A1" s="229" t="s">
        <v>193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5" ht="21" x14ac:dyDescent="0.35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</row>
    <row r="4" spans="1:15" ht="21" x14ac:dyDescent="0.2">
      <c r="A4" s="243" t="s">
        <v>164</v>
      </c>
      <c r="B4" s="243" t="s">
        <v>165</v>
      </c>
      <c r="C4" s="243" t="s">
        <v>153</v>
      </c>
      <c r="D4" s="243" t="s">
        <v>166</v>
      </c>
      <c r="E4" s="243"/>
      <c r="F4" s="243"/>
      <c r="G4" s="243"/>
      <c r="H4" s="244" t="s">
        <v>167</v>
      </c>
      <c r="I4" s="244" t="s">
        <v>168</v>
      </c>
      <c r="J4" s="243" t="s">
        <v>167</v>
      </c>
    </row>
    <row r="5" spans="1:15" ht="21" customHeight="1" x14ac:dyDescent="0.2">
      <c r="A5" s="243"/>
      <c r="B5" s="243"/>
      <c r="C5" s="243"/>
      <c r="D5" s="241">
        <v>2558</v>
      </c>
      <c r="E5" s="241">
        <v>2559</v>
      </c>
      <c r="F5" s="241">
        <v>2560</v>
      </c>
      <c r="G5" s="241">
        <v>2561</v>
      </c>
      <c r="H5" s="245"/>
      <c r="I5" s="245"/>
      <c r="J5" s="243"/>
      <c r="M5" s="242" t="s">
        <v>169</v>
      </c>
      <c r="N5" s="242"/>
    </row>
    <row r="6" spans="1:15" ht="21" x14ac:dyDescent="0.2">
      <c r="A6" s="243"/>
      <c r="B6" s="243"/>
      <c r="C6" s="243"/>
      <c r="D6" s="241"/>
      <c r="E6" s="241"/>
      <c r="F6" s="241"/>
      <c r="G6" s="241"/>
      <c r="H6" s="246"/>
      <c r="I6" s="246"/>
      <c r="J6" s="208" t="s">
        <v>169</v>
      </c>
      <c r="M6" s="242"/>
      <c r="N6" s="242"/>
    </row>
    <row r="7" spans="1:15" ht="21" x14ac:dyDescent="0.2">
      <c r="A7" s="192" t="s">
        <v>21</v>
      </c>
      <c r="B7" s="209"/>
      <c r="C7" s="209" t="s">
        <v>170</v>
      </c>
      <c r="D7" s="209"/>
      <c r="E7" s="209"/>
      <c r="F7" s="209"/>
      <c r="G7" s="209"/>
      <c r="H7" s="132" t="b">
        <f t="shared" ref="H7:H70" si="0">IF(D7&lt;E7,IF(E7&lt;F7,IF(F7&lt;G7,"เพิ่มขึ้นต่อเนื่อง","ขึ้นๆลงๆ")),IF(D7&gt;E7,IF(E7&gt;F7,IF(F7&gt;G7,"ลดลงต่อเนื่อง","ขึ้นๆลงๆ"),"ขึ้นๆลงๆ")))</f>
        <v>0</v>
      </c>
      <c r="I7" s="198">
        <f t="shared" ref="I7:I38" si="1">SUM(D7:G7)/4</f>
        <v>0</v>
      </c>
      <c r="J7" s="132" t="str">
        <f>IF(I7&gt;=80,"ดีเยี่ยม",IF(I7&gt;=70,"ดีมาก",IF(I7&gt;=60,"ดี",IF(I7&gt;=50,"พอใช้",IF(I7&gt;=0,"กำลังพัฒนา")))))</f>
        <v>กำลังพัฒนา</v>
      </c>
      <c r="M7" s="209" t="s">
        <v>171</v>
      </c>
      <c r="N7" s="209" t="s">
        <v>172</v>
      </c>
    </row>
    <row r="8" spans="1:15" ht="21" x14ac:dyDescent="0.2">
      <c r="A8" s="209"/>
      <c r="B8" s="209"/>
      <c r="C8" s="209" t="s">
        <v>173</v>
      </c>
      <c r="D8" s="209"/>
      <c r="E8" s="209"/>
      <c r="F8" s="209"/>
      <c r="G8" s="209"/>
      <c r="H8" s="132" t="b">
        <f t="shared" si="0"/>
        <v>0</v>
      </c>
      <c r="I8" s="198">
        <f t="shared" si="1"/>
        <v>0</v>
      </c>
      <c r="J8" s="132" t="str">
        <f t="shared" ref="J8:J71" si="2">IF(I8&gt;=80,"ดีเยี่ยม",IF(I8&gt;=70,"ดีมาก",IF(I8&gt;=60,"ดี",IF(I8&gt;=50,"พอใช้",IF(I8&gt;=0,"กำลังพัฒนา")))))</f>
        <v>กำลังพัฒนา</v>
      </c>
      <c r="M8" s="209" t="s">
        <v>174</v>
      </c>
      <c r="N8" s="209" t="s">
        <v>175</v>
      </c>
    </row>
    <row r="9" spans="1:15" ht="21" x14ac:dyDescent="0.2">
      <c r="A9" s="209"/>
      <c r="B9" s="209"/>
      <c r="C9" s="209" t="s">
        <v>176</v>
      </c>
      <c r="D9" s="209"/>
      <c r="E9" s="209"/>
      <c r="F9" s="209"/>
      <c r="G9" s="209"/>
      <c r="H9" s="132" t="b">
        <f t="shared" si="0"/>
        <v>0</v>
      </c>
      <c r="I9" s="198">
        <f t="shared" si="1"/>
        <v>0</v>
      </c>
      <c r="J9" s="132" t="str">
        <f t="shared" si="2"/>
        <v>กำลังพัฒนา</v>
      </c>
      <c r="M9" s="209" t="s">
        <v>177</v>
      </c>
      <c r="N9" s="209" t="s">
        <v>178</v>
      </c>
    </row>
    <row r="10" spans="1:15" ht="21" x14ac:dyDescent="0.2">
      <c r="A10" s="209"/>
      <c r="B10" s="209"/>
      <c r="C10" s="209" t="s">
        <v>179</v>
      </c>
      <c r="D10" s="209"/>
      <c r="E10" s="209"/>
      <c r="F10" s="209"/>
      <c r="G10" s="209"/>
      <c r="H10" s="132" t="b">
        <f t="shared" si="0"/>
        <v>0</v>
      </c>
      <c r="I10" s="198">
        <f t="shared" si="1"/>
        <v>0</v>
      </c>
      <c r="J10" s="132" t="str">
        <f t="shared" si="2"/>
        <v>กำลังพัฒนา</v>
      </c>
      <c r="M10" s="209" t="s">
        <v>180</v>
      </c>
      <c r="N10" s="209" t="s">
        <v>181</v>
      </c>
    </row>
    <row r="11" spans="1:15" ht="21" x14ac:dyDescent="0.2">
      <c r="A11" s="209"/>
      <c r="B11" s="209"/>
      <c r="C11" s="209" t="s">
        <v>182</v>
      </c>
      <c r="D11" s="198"/>
      <c r="E11" s="209"/>
      <c r="F11" s="198"/>
      <c r="G11" s="198"/>
      <c r="H11" s="132" t="b">
        <f t="shared" si="0"/>
        <v>0</v>
      </c>
      <c r="I11" s="198">
        <f t="shared" si="1"/>
        <v>0</v>
      </c>
      <c r="J11" s="132" t="str">
        <f t="shared" si="2"/>
        <v>กำลังพัฒนา</v>
      </c>
      <c r="M11" s="209" t="s">
        <v>183</v>
      </c>
      <c r="N11" s="209" t="s">
        <v>184</v>
      </c>
    </row>
    <row r="12" spans="1:15" s="210" customFormat="1" ht="21" x14ac:dyDescent="0.2">
      <c r="A12" s="209"/>
      <c r="B12" s="209"/>
      <c r="C12" s="209" t="s">
        <v>185</v>
      </c>
      <c r="D12" s="198"/>
      <c r="E12" s="209"/>
      <c r="F12" s="209"/>
      <c r="G12" s="198"/>
      <c r="H12" s="132" t="b">
        <f t="shared" si="0"/>
        <v>0</v>
      </c>
      <c r="I12" s="198">
        <f t="shared" si="1"/>
        <v>0</v>
      </c>
      <c r="J12" s="132" t="str">
        <f t="shared" si="2"/>
        <v>กำลังพัฒนา</v>
      </c>
    </row>
    <row r="13" spans="1:15" s="212" customFormat="1" ht="21" x14ac:dyDescent="0.2">
      <c r="A13" s="192"/>
      <c r="B13" s="192"/>
      <c r="C13" s="192" t="s">
        <v>186</v>
      </c>
      <c r="D13" s="211">
        <f>SUM(D7:D12)/6</f>
        <v>0</v>
      </c>
      <c r="E13" s="211">
        <f t="shared" ref="E13:G13" si="3">SUM(E7:E12)/6</f>
        <v>0</v>
      </c>
      <c r="F13" s="211">
        <f t="shared" si="3"/>
        <v>0</v>
      </c>
      <c r="G13" s="211">
        <f t="shared" si="3"/>
        <v>0</v>
      </c>
      <c r="H13" s="132" t="b">
        <f t="shared" si="0"/>
        <v>0</v>
      </c>
      <c r="I13" s="211">
        <f t="shared" si="1"/>
        <v>0</v>
      </c>
      <c r="J13" s="132" t="str">
        <f t="shared" si="2"/>
        <v>กำลังพัฒนา</v>
      </c>
      <c r="L13" s="209">
        <v>78.08</v>
      </c>
      <c r="M13" s="209">
        <v>80.319999999999993</v>
      </c>
      <c r="N13" s="209">
        <v>77.75</v>
      </c>
      <c r="O13" s="209">
        <v>76.09</v>
      </c>
    </row>
    <row r="14" spans="1:15" ht="21" x14ac:dyDescent="0.2">
      <c r="A14" s="209"/>
      <c r="B14" s="213">
        <v>1</v>
      </c>
      <c r="C14" s="213" t="s">
        <v>8</v>
      </c>
      <c r="D14" s="213"/>
      <c r="E14" s="213"/>
      <c r="F14" s="213"/>
      <c r="G14" s="213"/>
      <c r="H14" s="132" t="b">
        <f t="shared" si="0"/>
        <v>0</v>
      </c>
      <c r="I14" s="198">
        <f t="shared" si="1"/>
        <v>0</v>
      </c>
      <c r="J14" s="132" t="str">
        <f t="shared" si="2"/>
        <v>กำลังพัฒนา</v>
      </c>
    </row>
    <row r="15" spans="1:15" ht="21" x14ac:dyDescent="0.2">
      <c r="A15" s="209"/>
      <c r="B15" s="213">
        <v>1</v>
      </c>
      <c r="C15" s="213" t="s">
        <v>9</v>
      </c>
      <c r="D15" s="213"/>
      <c r="E15" s="214"/>
      <c r="F15" s="214"/>
      <c r="G15" s="213"/>
      <c r="H15" s="132" t="b">
        <f t="shared" si="0"/>
        <v>0</v>
      </c>
      <c r="I15" s="198">
        <f t="shared" si="1"/>
        <v>0</v>
      </c>
      <c r="J15" s="132" t="str">
        <f t="shared" si="2"/>
        <v>กำลังพัฒนา</v>
      </c>
    </row>
    <row r="16" spans="1:15" ht="21" x14ac:dyDescent="0.2">
      <c r="A16" s="209"/>
      <c r="B16" s="213">
        <v>1</v>
      </c>
      <c r="C16" s="213" t="s">
        <v>10</v>
      </c>
      <c r="D16" s="214"/>
      <c r="E16" s="213"/>
      <c r="F16" s="213"/>
      <c r="G16" s="213"/>
      <c r="H16" s="132" t="b">
        <f t="shared" si="0"/>
        <v>0</v>
      </c>
      <c r="I16" s="198">
        <f t="shared" si="1"/>
        <v>0</v>
      </c>
      <c r="J16" s="132" t="str">
        <f t="shared" si="2"/>
        <v>กำลังพัฒนา</v>
      </c>
    </row>
    <row r="17" spans="1:10" s="212" customFormat="1" ht="21" x14ac:dyDescent="0.2">
      <c r="A17" s="192"/>
      <c r="B17" s="215"/>
      <c r="C17" s="215" t="s">
        <v>187</v>
      </c>
      <c r="D17" s="216">
        <f>SUM(D14:D16)/3</f>
        <v>0</v>
      </c>
      <c r="E17" s="216">
        <f t="shared" ref="E17:G17" si="4">SUM(E14:E16)/3</f>
        <v>0</v>
      </c>
      <c r="F17" s="216">
        <f t="shared" si="4"/>
        <v>0</v>
      </c>
      <c r="G17" s="216">
        <f t="shared" si="4"/>
        <v>0</v>
      </c>
      <c r="H17" s="132" t="b">
        <f t="shared" si="0"/>
        <v>0</v>
      </c>
      <c r="I17" s="211">
        <f t="shared" si="1"/>
        <v>0</v>
      </c>
      <c r="J17" s="132" t="str">
        <f t="shared" si="2"/>
        <v>กำลังพัฒนา</v>
      </c>
    </row>
    <row r="18" spans="1:10" s="212" customFormat="1" ht="21" x14ac:dyDescent="0.2">
      <c r="A18" s="192"/>
      <c r="B18" s="215">
        <v>1</v>
      </c>
      <c r="C18" s="215" t="s">
        <v>188</v>
      </c>
      <c r="D18" s="216">
        <f>(D7+D8+D9+D10+D11+D12+D14+D15+D16)/9</f>
        <v>0</v>
      </c>
      <c r="E18" s="216">
        <f t="shared" ref="E18:G18" si="5">(E7+E8+E9+E10+E11+E12+E14+E15+E16)/9</f>
        <v>0</v>
      </c>
      <c r="F18" s="216">
        <f t="shared" si="5"/>
        <v>0</v>
      </c>
      <c r="G18" s="216">
        <f t="shared" si="5"/>
        <v>0</v>
      </c>
      <c r="H18" s="132" t="b">
        <f t="shared" si="0"/>
        <v>0</v>
      </c>
      <c r="I18" s="211">
        <f t="shared" si="1"/>
        <v>0</v>
      </c>
      <c r="J18" s="132" t="str">
        <f>IF(I18&gt;=80,"ดีเยี่ยม",IF(I18&gt;=70,"ดีมาก",IF([1]Las!U8,"ดี",IF(I18&gt;=50,"พอใช้",IF(I18&gt;=0,"กำลังพัฒนา")))))</f>
        <v>กำลังพัฒนา</v>
      </c>
    </row>
    <row r="19" spans="1:10" ht="21" x14ac:dyDescent="0.2">
      <c r="A19" s="209"/>
      <c r="B19" s="213">
        <v>2</v>
      </c>
      <c r="C19" s="213" t="s">
        <v>8</v>
      </c>
      <c r="D19" s="214"/>
      <c r="E19" s="213"/>
      <c r="F19" s="213"/>
      <c r="G19" s="213"/>
      <c r="H19" s="132" t="b">
        <f t="shared" si="0"/>
        <v>0</v>
      </c>
      <c r="I19" s="198">
        <f t="shared" si="1"/>
        <v>0</v>
      </c>
      <c r="J19" s="132" t="str">
        <f t="shared" si="2"/>
        <v>กำลังพัฒนา</v>
      </c>
    </row>
    <row r="20" spans="1:10" ht="21" x14ac:dyDescent="0.2">
      <c r="A20" s="209"/>
      <c r="B20" s="213">
        <v>2</v>
      </c>
      <c r="C20" s="213" t="s">
        <v>9</v>
      </c>
      <c r="D20" s="213"/>
      <c r="E20" s="214"/>
      <c r="F20" s="213"/>
      <c r="G20" s="213"/>
      <c r="H20" s="132" t="b">
        <f t="shared" si="0"/>
        <v>0</v>
      </c>
      <c r="I20" s="198">
        <f t="shared" si="1"/>
        <v>0</v>
      </c>
      <c r="J20" s="132" t="str">
        <f t="shared" si="2"/>
        <v>กำลังพัฒนา</v>
      </c>
    </row>
    <row r="21" spans="1:10" ht="21" x14ac:dyDescent="0.2">
      <c r="A21" s="209"/>
      <c r="B21" s="213">
        <v>2</v>
      </c>
      <c r="C21" s="213" t="s">
        <v>10</v>
      </c>
      <c r="D21" s="213"/>
      <c r="E21" s="213"/>
      <c r="F21" s="214"/>
      <c r="G21" s="213"/>
      <c r="H21" s="132" t="b">
        <f t="shared" si="0"/>
        <v>0</v>
      </c>
      <c r="I21" s="198">
        <f t="shared" si="1"/>
        <v>0</v>
      </c>
      <c r="J21" s="132" t="str">
        <f t="shared" si="2"/>
        <v>กำลังพัฒนา</v>
      </c>
    </row>
    <row r="22" spans="1:10" s="212" customFormat="1" ht="21" x14ac:dyDescent="0.2">
      <c r="A22" s="192"/>
      <c r="B22" s="215">
        <v>2</v>
      </c>
      <c r="C22" s="215" t="s">
        <v>187</v>
      </c>
      <c r="D22" s="216">
        <f>SUM(D19:D21)/3</f>
        <v>0</v>
      </c>
      <c r="E22" s="216">
        <f t="shared" ref="E22:G22" si="6">SUM(E19:E21)/3</f>
        <v>0</v>
      </c>
      <c r="F22" s="216">
        <f t="shared" si="6"/>
        <v>0</v>
      </c>
      <c r="G22" s="216">
        <f t="shared" si="6"/>
        <v>0</v>
      </c>
      <c r="H22" s="132" t="b">
        <f t="shared" si="0"/>
        <v>0</v>
      </c>
      <c r="I22" s="211">
        <f t="shared" si="1"/>
        <v>0</v>
      </c>
      <c r="J22" s="132" t="str">
        <f t="shared" si="2"/>
        <v>กำลังพัฒนา</v>
      </c>
    </row>
    <row r="23" spans="1:10" s="212" customFormat="1" ht="21" x14ac:dyDescent="0.2">
      <c r="A23" s="192"/>
      <c r="B23" s="215">
        <v>2</v>
      </c>
      <c r="C23" s="215" t="s">
        <v>188</v>
      </c>
      <c r="D23" s="216">
        <f>(D7+D8+D9+D10+D11+D12+D15+D14+D16+D19+D20+D21)/12</f>
        <v>0</v>
      </c>
      <c r="E23" s="216">
        <f t="shared" ref="E23:G23" si="7">(E7+E8+E9+E10+E11+E12+E15+E14+E16+E19+E20+E21)/12</f>
        <v>0</v>
      </c>
      <c r="F23" s="216">
        <f t="shared" si="7"/>
        <v>0</v>
      </c>
      <c r="G23" s="216">
        <f t="shared" si="7"/>
        <v>0</v>
      </c>
      <c r="H23" s="132" t="b">
        <f t="shared" si="0"/>
        <v>0</v>
      </c>
      <c r="I23" s="211">
        <f t="shared" si="1"/>
        <v>0</v>
      </c>
      <c r="J23" s="132" t="str">
        <f t="shared" si="2"/>
        <v>กำลังพัฒนา</v>
      </c>
    </row>
    <row r="24" spans="1:10" ht="21" x14ac:dyDescent="0.2">
      <c r="A24" s="192" t="s">
        <v>23</v>
      </c>
      <c r="B24" s="213"/>
      <c r="C24" s="213" t="s">
        <v>170</v>
      </c>
      <c r="D24" s="213"/>
      <c r="E24" s="213"/>
      <c r="F24" s="214"/>
      <c r="G24" s="213"/>
      <c r="H24" s="132" t="b">
        <f t="shared" si="0"/>
        <v>0</v>
      </c>
      <c r="I24" s="198">
        <f t="shared" si="1"/>
        <v>0</v>
      </c>
      <c r="J24" s="132" t="str">
        <f t="shared" si="2"/>
        <v>กำลังพัฒนา</v>
      </c>
    </row>
    <row r="25" spans="1:10" ht="21" x14ac:dyDescent="0.2">
      <c r="A25" s="209"/>
      <c r="B25" s="213"/>
      <c r="C25" s="213" t="s">
        <v>173</v>
      </c>
      <c r="D25" s="213"/>
      <c r="E25" s="213"/>
      <c r="F25" s="213"/>
      <c r="G25" s="214"/>
      <c r="H25" s="132" t="b">
        <f t="shared" si="0"/>
        <v>0</v>
      </c>
      <c r="I25" s="198">
        <f t="shared" si="1"/>
        <v>0</v>
      </c>
      <c r="J25" s="132" t="str">
        <f t="shared" si="2"/>
        <v>กำลังพัฒนา</v>
      </c>
    </row>
    <row r="26" spans="1:10" ht="21" x14ac:dyDescent="0.2">
      <c r="A26" s="209"/>
      <c r="B26" s="213"/>
      <c r="C26" s="213" t="s">
        <v>176</v>
      </c>
      <c r="D26" s="213"/>
      <c r="E26" s="213"/>
      <c r="F26" s="213"/>
      <c r="G26" s="213"/>
      <c r="H26" s="132" t="b">
        <f t="shared" si="0"/>
        <v>0</v>
      </c>
      <c r="I26" s="198">
        <f t="shared" si="1"/>
        <v>0</v>
      </c>
      <c r="J26" s="132" t="str">
        <f t="shared" si="2"/>
        <v>กำลังพัฒนา</v>
      </c>
    </row>
    <row r="27" spans="1:10" ht="21" x14ac:dyDescent="0.2">
      <c r="A27" s="209"/>
      <c r="B27" s="213"/>
      <c r="C27" s="213" t="s">
        <v>179</v>
      </c>
      <c r="D27" s="213"/>
      <c r="E27" s="213"/>
      <c r="F27" s="213"/>
      <c r="G27" s="213"/>
      <c r="H27" s="132" t="b">
        <f t="shared" si="0"/>
        <v>0</v>
      </c>
      <c r="I27" s="198">
        <f t="shared" si="1"/>
        <v>0</v>
      </c>
      <c r="J27" s="132" t="str">
        <f t="shared" si="2"/>
        <v>กำลังพัฒนา</v>
      </c>
    </row>
    <row r="28" spans="1:10" ht="21" x14ac:dyDescent="0.2">
      <c r="A28" s="209"/>
      <c r="B28" s="213"/>
      <c r="C28" s="213" t="s">
        <v>182</v>
      </c>
      <c r="D28" s="214"/>
      <c r="E28" s="213"/>
      <c r="F28" s="214"/>
      <c r="G28" s="214"/>
      <c r="H28" s="132" t="b">
        <f t="shared" si="0"/>
        <v>0</v>
      </c>
      <c r="I28" s="198">
        <f t="shared" si="1"/>
        <v>0</v>
      </c>
      <c r="J28" s="132" t="str">
        <f t="shared" si="2"/>
        <v>กำลังพัฒนา</v>
      </c>
    </row>
    <row r="29" spans="1:10" ht="21" x14ac:dyDescent="0.2">
      <c r="A29" s="209"/>
      <c r="B29" s="213"/>
      <c r="C29" s="213" t="s">
        <v>185</v>
      </c>
      <c r="D29" s="213"/>
      <c r="E29" s="213"/>
      <c r="F29" s="213"/>
      <c r="G29" s="214"/>
      <c r="H29" s="132" t="b">
        <f t="shared" si="0"/>
        <v>0</v>
      </c>
      <c r="I29" s="198">
        <f t="shared" si="1"/>
        <v>0</v>
      </c>
      <c r="J29" s="132" t="str">
        <f t="shared" si="2"/>
        <v>กำลังพัฒนา</v>
      </c>
    </row>
    <row r="30" spans="1:10" s="212" customFormat="1" ht="21" x14ac:dyDescent="0.2">
      <c r="A30" s="192"/>
      <c r="B30" s="215"/>
      <c r="C30" s="215" t="s">
        <v>186</v>
      </c>
      <c r="D30" s="216">
        <f>SUM(D24:D29)/6</f>
        <v>0</v>
      </c>
      <c r="E30" s="216">
        <f t="shared" ref="E30:G30" si="8">SUM(E24:E29)/6</f>
        <v>0</v>
      </c>
      <c r="F30" s="216">
        <f t="shared" si="8"/>
        <v>0</v>
      </c>
      <c r="G30" s="216">
        <f t="shared" si="8"/>
        <v>0</v>
      </c>
      <c r="H30" s="132" t="b">
        <f t="shared" si="0"/>
        <v>0</v>
      </c>
      <c r="I30" s="211">
        <f t="shared" si="1"/>
        <v>0</v>
      </c>
      <c r="J30" s="132" t="str">
        <f t="shared" si="2"/>
        <v>กำลังพัฒนา</v>
      </c>
    </row>
    <row r="31" spans="1:10" ht="21" x14ac:dyDescent="0.2">
      <c r="A31" s="209"/>
      <c r="B31" s="213">
        <v>1</v>
      </c>
      <c r="C31" s="213" t="s">
        <v>8</v>
      </c>
      <c r="D31" s="213"/>
      <c r="E31" s="213"/>
      <c r="F31" s="214"/>
      <c r="G31" s="213"/>
      <c r="H31" s="132" t="b">
        <f t="shared" si="0"/>
        <v>0</v>
      </c>
      <c r="I31" s="198">
        <f t="shared" si="1"/>
        <v>0</v>
      </c>
      <c r="J31" s="132" t="str">
        <f t="shared" si="2"/>
        <v>กำลังพัฒนา</v>
      </c>
    </row>
    <row r="32" spans="1:10" ht="21" x14ac:dyDescent="0.2">
      <c r="A32" s="209"/>
      <c r="B32" s="213">
        <v>1</v>
      </c>
      <c r="C32" s="213" t="s">
        <v>9</v>
      </c>
      <c r="D32" s="213"/>
      <c r="E32" s="214"/>
      <c r="F32" s="213"/>
      <c r="G32" s="213"/>
      <c r="H32" s="132" t="b">
        <f t="shared" si="0"/>
        <v>0</v>
      </c>
      <c r="I32" s="198">
        <f t="shared" si="1"/>
        <v>0</v>
      </c>
      <c r="J32" s="132" t="str">
        <f t="shared" si="2"/>
        <v>กำลังพัฒนา</v>
      </c>
    </row>
    <row r="33" spans="1:10" ht="21" x14ac:dyDescent="0.2">
      <c r="A33" s="209"/>
      <c r="B33" s="213">
        <v>1</v>
      </c>
      <c r="C33" s="213" t="s">
        <v>10</v>
      </c>
      <c r="D33" s="213"/>
      <c r="E33" s="213"/>
      <c r="F33" s="213"/>
      <c r="G33" s="213"/>
      <c r="H33" s="132" t="b">
        <f t="shared" si="0"/>
        <v>0</v>
      </c>
      <c r="I33" s="198">
        <f t="shared" si="1"/>
        <v>0</v>
      </c>
      <c r="J33" s="132" t="str">
        <f t="shared" si="2"/>
        <v>กำลังพัฒนา</v>
      </c>
    </row>
    <row r="34" spans="1:10" s="212" customFormat="1" ht="21" x14ac:dyDescent="0.2">
      <c r="A34" s="192"/>
      <c r="B34" s="215"/>
      <c r="C34" s="215" t="s">
        <v>187</v>
      </c>
      <c r="D34" s="216">
        <f>SUM(D31:D33)/3</f>
        <v>0</v>
      </c>
      <c r="E34" s="216">
        <f t="shared" ref="E34:G34" si="9">SUM(E31:E33)/3</f>
        <v>0</v>
      </c>
      <c r="F34" s="216">
        <f t="shared" si="9"/>
        <v>0</v>
      </c>
      <c r="G34" s="216">
        <f t="shared" si="9"/>
        <v>0</v>
      </c>
      <c r="H34" s="132" t="b">
        <f t="shared" si="0"/>
        <v>0</v>
      </c>
      <c r="I34" s="211">
        <f t="shared" si="1"/>
        <v>0</v>
      </c>
      <c r="J34" s="132" t="str">
        <f t="shared" si="2"/>
        <v>กำลังพัฒนา</v>
      </c>
    </row>
    <row r="35" spans="1:10" s="212" customFormat="1" ht="21" x14ac:dyDescent="0.2">
      <c r="A35" s="192"/>
      <c r="B35" s="215">
        <v>1</v>
      </c>
      <c r="C35" s="215" t="s">
        <v>188</v>
      </c>
      <c r="D35" s="216">
        <f>(D24+D25+D26+D27+D28+D29+D31+D32+D33)/9</f>
        <v>0</v>
      </c>
      <c r="E35" s="216">
        <f t="shared" ref="E35:G35" si="10">(E24+E25+E26+E27+E28+E29+E31+E32+E33)/9</f>
        <v>0</v>
      </c>
      <c r="F35" s="216">
        <f t="shared" si="10"/>
        <v>0</v>
      </c>
      <c r="G35" s="216">
        <f t="shared" si="10"/>
        <v>0</v>
      </c>
      <c r="H35" s="132" t="b">
        <f t="shared" si="0"/>
        <v>0</v>
      </c>
      <c r="I35" s="211">
        <f t="shared" si="1"/>
        <v>0</v>
      </c>
      <c r="J35" s="132" t="str">
        <f t="shared" si="2"/>
        <v>กำลังพัฒนา</v>
      </c>
    </row>
    <row r="36" spans="1:10" ht="21" x14ac:dyDescent="0.2">
      <c r="A36" s="209"/>
      <c r="B36" s="213">
        <v>2</v>
      </c>
      <c r="C36" s="213" t="s">
        <v>8</v>
      </c>
      <c r="D36" s="213"/>
      <c r="E36" s="213"/>
      <c r="F36" s="213"/>
      <c r="G36" s="213"/>
      <c r="H36" s="132" t="b">
        <f t="shared" si="0"/>
        <v>0</v>
      </c>
      <c r="I36" s="198">
        <f t="shared" si="1"/>
        <v>0</v>
      </c>
      <c r="J36" s="132" t="str">
        <f t="shared" si="2"/>
        <v>กำลังพัฒนา</v>
      </c>
    </row>
    <row r="37" spans="1:10" ht="21" x14ac:dyDescent="0.2">
      <c r="A37" s="209"/>
      <c r="B37" s="213">
        <v>2</v>
      </c>
      <c r="C37" s="213" t="s">
        <v>9</v>
      </c>
      <c r="D37" s="213"/>
      <c r="E37" s="213"/>
      <c r="F37" s="213"/>
      <c r="G37" s="213"/>
      <c r="H37" s="132" t="b">
        <f t="shared" si="0"/>
        <v>0</v>
      </c>
      <c r="I37" s="198">
        <f t="shared" si="1"/>
        <v>0</v>
      </c>
      <c r="J37" s="132" t="str">
        <f t="shared" si="2"/>
        <v>กำลังพัฒนา</v>
      </c>
    </row>
    <row r="38" spans="1:10" ht="21" x14ac:dyDescent="0.2">
      <c r="A38" s="209"/>
      <c r="B38" s="213">
        <v>2</v>
      </c>
      <c r="C38" s="213" t="s">
        <v>10</v>
      </c>
      <c r="D38" s="213"/>
      <c r="E38" s="213"/>
      <c r="F38" s="213"/>
      <c r="G38" s="213"/>
      <c r="H38" s="132" t="b">
        <f t="shared" si="0"/>
        <v>0</v>
      </c>
      <c r="I38" s="198">
        <f t="shared" si="1"/>
        <v>0</v>
      </c>
      <c r="J38" s="132" t="str">
        <f t="shared" si="2"/>
        <v>กำลังพัฒนา</v>
      </c>
    </row>
    <row r="39" spans="1:10" s="212" customFormat="1" ht="21" x14ac:dyDescent="0.2">
      <c r="A39" s="192"/>
      <c r="B39" s="215">
        <v>2</v>
      </c>
      <c r="C39" s="215" t="s">
        <v>187</v>
      </c>
      <c r="D39" s="216">
        <f>SUM(D36:D38)/3</f>
        <v>0</v>
      </c>
      <c r="E39" s="216">
        <f t="shared" ref="E39:G39" si="11">SUM(E36:E38)/3</f>
        <v>0</v>
      </c>
      <c r="F39" s="216">
        <f t="shared" si="11"/>
        <v>0</v>
      </c>
      <c r="G39" s="216">
        <f t="shared" si="11"/>
        <v>0</v>
      </c>
      <c r="H39" s="132" t="b">
        <f t="shared" si="0"/>
        <v>0</v>
      </c>
      <c r="I39" s="211">
        <f t="shared" ref="I39:I70" si="12">SUM(D39:G39)/4</f>
        <v>0</v>
      </c>
      <c r="J39" s="132" t="str">
        <f t="shared" si="2"/>
        <v>กำลังพัฒนา</v>
      </c>
    </row>
    <row r="40" spans="1:10" s="212" customFormat="1" ht="21" x14ac:dyDescent="0.2">
      <c r="A40" s="192"/>
      <c r="B40" s="215">
        <v>2</v>
      </c>
      <c r="C40" s="215" t="s">
        <v>188</v>
      </c>
      <c r="D40" s="216">
        <f>(D24+D25+D26+D27+D28+D29+D31+D32+D33+D36+D37+D38)/12</f>
        <v>0</v>
      </c>
      <c r="E40" s="216">
        <f t="shared" ref="E40:G40" si="13">(E24+E25+E26+E27+E28+E29+E31+E32+E33+E36+E37+E38)/12</f>
        <v>0</v>
      </c>
      <c r="F40" s="216">
        <f t="shared" si="13"/>
        <v>0</v>
      </c>
      <c r="G40" s="216">
        <f t="shared" si="13"/>
        <v>0</v>
      </c>
      <c r="H40" s="132" t="b">
        <f t="shared" si="0"/>
        <v>0</v>
      </c>
      <c r="I40" s="211">
        <f t="shared" si="12"/>
        <v>0</v>
      </c>
      <c r="J40" s="132" t="str">
        <f t="shared" si="2"/>
        <v>กำลังพัฒนา</v>
      </c>
    </row>
    <row r="41" spans="1:10" ht="21" x14ac:dyDescent="0.2">
      <c r="A41" s="192" t="s">
        <v>22</v>
      </c>
      <c r="B41" s="213"/>
      <c r="C41" s="213" t="s">
        <v>170</v>
      </c>
      <c r="D41" s="213"/>
      <c r="E41" s="213"/>
      <c r="F41" s="213"/>
      <c r="G41" s="213"/>
      <c r="H41" s="132" t="b">
        <f t="shared" si="0"/>
        <v>0</v>
      </c>
      <c r="I41" s="198">
        <f t="shared" si="12"/>
        <v>0</v>
      </c>
      <c r="J41" s="132" t="str">
        <f t="shared" si="2"/>
        <v>กำลังพัฒนา</v>
      </c>
    </row>
    <row r="42" spans="1:10" ht="21" x14ac:dyDescent="0.2">
      <c r="A42" s="209"/>
      <c r="B42" s="213"/>
      <c r="C42" s="213" t="s">
        <v>173</v>
      </c>
      <c r="D42" s="213"/>
      <c r="E42" s="213"/>
      <c r="F42" s="213"/>
      <c r="G42" s="213"/>
      <c r="H42" s="132" t="b">
        <f t="shared" si="0"/>
        <v>0</v>
      </c>
      <c r="I42" s="198">
        <f t="shared" si="12"/>
        <v>0</v>
      </c>
      <c r="J42" s="132" t="str">
        <f t="shared" si="2"/>
        <v>กำลังพัฒนา</v>
      </c>
    </row>
    <row r="43" spans="1:10" ht="21" x14ac:dyDescent="0.2">
      <c r="A43" s="209"/>
      <c r="B43" s="213"/>
      <c r="C43" s="213" t="s">
        <v>176</v>
      </c>
      <c r="D43" s="213"/>
      <c r="E43" s="213"/>
      <c r="F43" s="213"/>
      <c r="G43" s="213"/>
      <c r="H43" s="132" t="b">
        <f t="shared" si="0"/>
        <v>0</v>
      </c>
      <c r="I43" s="198">
        <f t="shared" si="12"/>
        <v>0</v>
      </c>
      <c r="J43" s="132" t="str">
        <f t="shared" si="2"/>
        <v>กำลังพัฒนา</v>
      </c>
    </row>
    <row r="44" spans="1:10" ht="21" x14ac:dyDescent="0.2">
      <c r="A44" s="209"/>
      <c r="B44" s="213"/>
      <c r="C44" s="213" t="s">
        <v>179</v>
      </c>
      <c r="D44" s="213"/>
      <c r="E44" s="213"/>
      <c r="F44" s="213"/>
      <c r="G44" s="213"/>
      <c r="H44" s="132" t="b">
        <f t="shared" si="0"/>
        <v>0</v>
      </c>
      <c r="I44" s="198">
        <f t="shared" si="12"/>
        <v>0</v>
      </c>
      <c r="J44" s="132" t="str">
        <f t="shared" si="2"/>
        <v>กำลังพัฒนา</v>
      </c>
    </row>
    <row r="45" spans="1:10" ht="21" x14ac:dyDescent="0.2">
      <c r="A45" s="209"/>
      <c r="B45" s="213"/>
      <c r="C45" s="213" t="s">
        <v>182</v>
      </c>
      <c r="D45" s="214"/>
      <c r="E45" s="213"/>
      <c r="F45" s="213"/>
      <c r="G45" s="214"/>
      <c r="H45" s="132" t="b">
        <f t="shared" si="0"/>
        <v>0</v>
      </c>
      <c r="I45" s="198">
        <f t="shared" si="12"/>
        <v>0</v>
      </c>
      <c r="J45" s="132" t="str">
        <f t="shared" si="2"/>
        <v>กำลังพัฒนา</v>
      </c>
    </row>
    <row r="46" spans="1:10" ht="21" x14ac:dyDescent="0.2">
      <c r="A46" s="209"/>
      <c r="B46" s="213"/>
      <c r="C46" s="213" t="s">
        <v>185</v>
      </c>
      <c r="D46" s="213"/>
      <c r="E46" s="213"/>
      <c r="F46" s="213"/>
      <c r="G46" s="213"/>
      <c r="H46" s="132" t="b">
        <f t="shared" si="0"/>
        <v>0</v>
      </c>
      <c r="I46" s="198">
        <f t="shared" si="12"/>
        <v>0</v>
      </c>
      <c r="J46" s="132" t="str">
        <f t="shared" si="2"/>
        <v>กำลังพัฒนา</v>
      </c>
    </row>
    <row r="47" spans="1:10" s="212" customFormat="1" ht="21" x14ac:dyDescent="0.2">
      <c r="A47" s="192"/>
      <c r="B47" s="215"/>
      <c r="C47" s="215" t="s">
        <v>186</v>
      </c>
      <c r="D47" s="216">
        <f>SUM(D41:D46)/6</f>
        <v>0</v>
      </c>
      <c r="E47" s="216">
        <f t="shared" ref="E47:G47" si="14">SUM(E41:E46)/6</f>
        <v>0</v>
      </c>
      <c r="F47" s="216">
        <f t="shared" si="14"/>
        <v>0</v>
      </c>
      <c r="G47" s="216">
        <f t="shared" si="14"/>
        <v>0</v>
      </c>
      <c r="H47" s="132" t="b">
        <f t="shared" si="0"/>
        <v>0</v>
      </c>
      <c r="I47" s="211">
        <f t="shared" si="12"/>
        <v>0</v>
      </c>
      <c r="J47" s="132" t="str">
        <f t="shared" si="2"/>
        <v>กำลังพัฒนา</v>
      </c>
    </row>
    <row r="48" spans="1:10" ht="21" x14ac:dyDescent="0.2">
      <c r="A48" s="209"/>
      <c r="B48" s="213">
        <v>1</v>
      </c>
      <c r="C48" s="213" t="s">
        <v>8</v>
      </c>
      <c r="D48" s="213"/>
      <c r="E48" s="213"/>
      <c r="F48" s="213"/>
      <c r="G48" s="213"/>
      <c r="H48" s="132" t="b">
        <f t="shared" si="0"/>
        <v>0</v>
      </c>
      <c r="I48" s="198">
        <f t="shared" si="12"/>
        <v>0</v>
      </c>
      <c r="J48" s="132" t="str">
        <f t="shared" si="2"/>
        <v>กำลังพัฒนา</v>
      </c>
    </row>
    <row r="49" spans="1:10" ht="21" x14ac:dyDescent="0.2">
      <c r="A49" s="209"/>
      <c r="B49" s="213">
        <v>1</v>
      </c>
      <c r="C49" s="213" t="s">
        <v>9</v>
      </c>
      <c r="D49" s="213"/>
      <c r="E49" s="214"/>
      <c r="F49" s="214"/>
      <c r="G49" s="214"/>
      <c r="H49" s="132" t="b">
        <f t="shared" si="0"/>
        <v>0</v>
      </c>
      <c r="I49" s="198">
        <f t="shared" si="12"/>
        <v>0</v>
      </c>
      <c r="J49" s="132" t="str">
        <f t="shared" si="2"/>
        <v>กำลังพัฒนา</v>
      </c>
    </row>
    <row r="50" spans="1:10" ht="21" x14ac:dyDescent="0.2">
      <c r="A50" s="209"/>
      <c r="B50" s="213">
        <v>1</v>
      </c>
      <c r="C50" s="213" t="s">
        <v>10</v>
      </c>
      <c r="D50" s="213"/>
      <c r="E50" s="214"/>
      <c r="F50" s="213"/>
      <c r="G50" s="214"/>
      <c r="H50" s="132" t="b">
        <f t="shared" si="0"/>
        <v>0</v>
      </c>
      <c r="I50" s="198">
        <f t="shared" si="12"/>
        <v>0</v>
      </c>
      <c r="J50" s="132" t="str">
        <f t="shared" si="2"/>
        <v>กำลังพัฒนา</v>
      </c>
    </row>
    <row r="51" spans="1:10" s="212" customFormat="1" ht="21" x14ac:dyDescent="0.2">
      <c r="A51" s="192"/>
      <c r="B51" s="215"/>
      <c r="C51" s="215" t="s">
        <v>187</v>
      </c>
      <c r="D51" s="216">
        <f>SUM(D48:D50)/3</f>
        <v>0</v>
      </c>
      <c r="E51" s="216">
        <f t="shared" ref="E51:G51" si="15">SUM(E48:E50)/3</f>
        <v>0</v>
      </c>
      <c r="F51" s="216">
        <f t="shared" si="15"/>
        <v>0</v>
      </c>
      <c r="G51" s="216">
        <f t="shared" si="15"/>
        <v>0</v>
      </c>
      <c r="H51" s="132" t="b">
        <f t="shared" si="0"/>
        <v>0</v>
      </c>
      <c r="I51" s="211">
        <f t="shared" si="12"/>
        <v>0</v>
      </c>
      <c r="J51" s="132" t="str">
        <f t="shared" si="2"/>
        <v>กำลังพัฒนา</v>
      </c>
    </row>
    <row r="52" spans="1:10" s="212" customFormat="1" ht="21" x14ac:dyDescent="0.2">
      <c r="A52" s="192"/>
      <c r="B52" s="215">
        <v>1</v>
      </c>
      <c r="C52" s="215" t="s">
        <v>188</v>
      </c>
      <c r="D52" s="216">
        <f>(D41+D42+D43+D44+D45+D46+D48+D49+D50)/9</f>
        <v>0</v>
      </c>
      <c r="E52" s="216">
        <f t="shared" ref="E52:G52" si="16">(E41+E42+E43+E44+E45+E46+E48+E49+E50)/9</f>
        <v>0</v>
      </c>
      <c r="F52" s="216">
        <f t="shared" si="16"/>
        <v>0</v>
      </c>
      <c r="G52" s="216">
        <f t="shared" si="16"/>
        <v>0</v>
      </c>
      <c r="H52" s="132" t="b">
        <f t="shared" si="0"/>
        <v>0</v>
      </c>
      <c r="I52" s="211">
        <f t="shared" si="12"/>
        <v>0</v>
      </c>
      <c r="J52" s="132" t="str">
        <f t="shared" si="2"/>
        <v>กำลังพัฒนา</v>
      </c>
    </row>
    <row r="53" spans="1:10" ht="21" x14ac:dyDescent="0.2">
      <c r="A53" s="209"/>
      <c r="B53" s="213">
        <v>2</v>
      </c>
      <c r="C53" s="213" t="s">
        <v>8</v>
      </c>
      <c r="D53" s="213"/>
      <c r="E53" s="213"/>
      <c r="F53" s="213"/>
      <c r="G53" s="213"/>
      <c r="H53" s="132" t="b">
        <f t="shared" si="0"/>
        <v>0</v>
      </c>
      <c r="I53" s="198">
        <f t="shared" si="12"/>
        <v>0</v>
      </c>
      <c r="J53" s="132" t="str">
        <f t="shared" si="2"/>
        <v>กำลังพัฒนา</v>
      </c>
    </row>
    <row r="54" spans="1:10" ht="21" x14ac:dyDescent="0.2">
      <c r="A54" s="209"/>
      <c r="B54" s="213">
        <v>2</v>
      </c>
      <c r="C54" s="213" t="s">
        <v>9</v>
      </c>
      <c r="D54" s="214"/>
      <c r="E54" s="213"/>
      <c r="F54" s="213"/>
      <c r="G54" s="213"/>
      <c r="H54" s="132" t="b">
        <f t="shared" si="0"/>
        <v>0</v>
      </c>
      <c r="I54" s="198">
        <f t="shared" si="12"/>
        <v>0</v>
      </c>
      <c r="J54" s="132" t="str">
        <f t="shared" si="2"/>
        <v>กำลังพัฒนา</v>
      </c>
    </row>
    <row r="55" spans="1:10" ht="21" x14ac:dyDescent="0.2">
      <c r="A55" s="209"/>
      <c r="B55" s="213">
        <v>2</v>
      </c>
      <c r="C55" s="213" t="s">
        <v>10</v>
      </c>
      <c r="D55" s="213"/>
      <c r="E55" s="213"/>
      <c r="F55" s="213"/>
      <c r="G55" s="213"/>
      <c r="H55" s="132" t="b">
        <f t="shared" si="0"/>
        <v>0</v>
      </c>
      <c r="I55" s="198">
        <f t="shared" si="12"/>
        <v>0</v>
      </c>
      <c r="J55" s="132" t="str">
        <f t="shared" si="2"/>
        <v>กำลังพัฒนา</v>
      </c>
    </row>
    <row r="56" spans="1:10" s="212" customFormat="1" ht="21" x14ac:dyDescent="0.2">
      <c r="A56" s="192"/>
      <c r="B56" s="215">
        <v>2</v>
      </c>
      <c r="C56" s="215" t="s">
        <v>187</v>
      </c>
      <c r="D56" s="216">
        <f>SUM(D53:D55)/3</f>
        <v>0</v>
      </c>
      <c r="E56" s="216">
        <f t="shared" ref="E56:G56" si="17">SUM(E53:E55)/3</f>
        <v>0</v>
      </c>
      <c r="F56" s="216">
        <f t="shared" si="17"/>
        <v>0</v>
      </c>
      <c r="G56" s="216">
        <f t="shared" si="17"/>
        <v>0</v>
      </c>
      <c r="H56" s="132" t="b">
        <f t="shared" si="0"/>
        <v>0</v>
      </c>
      <c r="I56" s="211">
        <f t="shared" si="12"/>
        <v>0</v>
      </c>
      <c r="J56" s="132" t="str">
        <f t="shared" si="2"/>
        <v>กำลังพัฒนา</v>
      </c>
    </row>
    <row r="57" spans="1:10" s="212" customFormat="1" ht="21" x14ac:dyDescent="0.2">
      <c r="A57" s="192"/>
      <c r="B57" s="215">
        <v>2</v>
      </c>
      <c r="C57" s="215" t="s">
        <v>188</v>
      </c>
      <c r="D57" s="216">
        <f>(D41+D42+D43+D44+D45+D48+D49+D50+D53+D54+D55)/12</f>
        <v>0</v>
      </c>
      <c r="E57" s="216">
        <f t="shared" ref="E57:G57" si="18">(E41+E42+E43+E44+E45+E48+E49+E50+E53+E54+E55)/12</f>
        <v>0</v>
      </c>
      <c r="F57" s="216">
        <f t="shared" si="18"/>
        <v>0</v>
      </c>
      <c r="G57" s="216">
        <f t="shared" si="18"/>
        <v>0</v>
      </c>
      <c r="H57" s="132" t="b">
        <f t="shared" si="0"/>
        <v>0</v>
      </c>
      <c r="I57" s="211">
        <f t="shared" si="12"/>
        <v>0</v>
      </c>
      <c r="J57" s="132" t="str">
        <f t="shared" si="2"/>
        <v>กำลังพัฒนา</v>
      </c>
    </row>
    <row r="58" spans="1:10" ht="21" x14ac:dyDescent="0.2">
      <c r="A58" s="192" t="s">
        <v>24</v>
      </c>
      <c r="B58" s="213"/>
      <c r="C58" s="213" t="s">
        <v>170</v>
      </c>
      <c r="D58" s="213"/>
      <c r="E58" s="213"/>
      <c r="F58" s="213"/>
      <c r="G58" s="213"/>
      <c r="H58" s="132" t="b">
        <f t="shared" si="0"/>
        <v>0</v>
      </c>
      <c r="I58" s="198">
        <f t="shared" si="12"/>
        <v>0</v>
      </c>
      <c r="J58" s="132" t="str">
        <f t="shared" si="2"/>
        <v>กำลังพัฒนา</v>
      </c>
    </row>
    <row r="59" spans="1:10" ht="21" x14ac:dyDescent="0.2">
      <c r="A59" s="209"/>
      <c r="B59" s="213"/>
      <c r="C59" s="213" t="s">
        <v>173</v>
      </c>
      <c r="D59" s="213"/>
      <c r="E59" s="213"/>
      <c r="F59" s="213"/>
      <c r="G59" s="213"/>
      <c r="H59" s="132" t="b">
        <f t="shared" si="0"/>
        <v>0</v>
      </c>
      <c r="I59" s="198">
        <f t="shared" si="12"/>
        <v>0</v>
      </c>
      <c r="J59" s="132" t="str">
        <f t="shared" si="2"/>
        <v>กำลังพัฒนา</v>
      </c>
    </row>
    <row r="60" spans="1:10" ht="21" x14ac:dyDescent="0.2">
      <c r="A60" s="209"/>
      <c r="B60" s="213"/>
      <c r="C60" s="213" t="s">
        <v>176</v>
      </c>
      <c r="D60" s="214"/>
      <c r="E60" s="213"/>
      <c r="F60" s="214"/>
      <c r="G60" s="213"/>
      <c r="H60" s="132" t="b">
        <f t="shared" si="0"/>
        <v>0</v>
      </c>
      <c r="I60" s="198">
        <f t="shared" si="12"/>
        <v>0</v>
      </c>
      <c r="J60" s="132" t="str">
        <f t="shared" si="2"/>
        <v>กำลังพัฒนา</v>
      </c>
    </row>
    <row r="61" spans="1:10" ht="21" x14ac:dyDescent="0.2">
      <c r="A61" s="209"/>
      <c r="B61" s="213"/>
      <c r="C61" s="213" t="s">
        <v>179</v>
      </c>
      <c r="D61" s="213"/>
      <c r="E61" s="213"/>
      <c r="F61" s="214"/>
      <c r="G61" s="213"/>
      <c r="H61" s="132" t="b">
        <f t="shared" si="0"/>
        <v>0</v>
      </c>
      <c r="I61" s="198">
        <f t="shared" si="12"/>
        <v>0</v>
      </c>
      <c r="J61" s="132" t="str">
        <f t="shared" si="2"/>
        <v>กำลังพัฒนา</v>
      </c>
    </row>
    <row r="62" spans="1:10" ht="21" x14ac:dyDescent="0.2">
      <c r="A62" s="209"/>
      <c r="B62" s="213"/>
      <c r="C62" s="213" t="s">
        <v>182</v>
      </c>
      <c r="D62" s="213"/>
      <c r="E62" s="213"/>
      <c r="F62" s="213"/>
      <c r="G62" s="213"/>
      <c r="H62" s="132" t="b">
        <f t="shared" si="0"/>
        <v>0</v>
      </c>
      <c r="I62" s="198">
        <f t="shared" si="12"/>
        <v>0</v>
      </c>
      <c r="J62" s="132" t="str">
        <f t="shared" si="2"/>
        <v>กำลังพัฒนา</v>
      </c>
    </row>
    <row r="63" spans="1:10" ht="21" x14ac:dyDescent="0.2">
      <c r="A63" s="209"/>
      <c r="B63" s="213"/>
      <c r="C63" s="213" t="s">
        <v>185</v>
      </c>
      <c r="D63" s="213"/>
      <c r="E63" s="213"/>
      <c r="F63" s="213"/>
      <c r="G63" s="213"/>
      <c r="H63" s="132" t="b">
        <f t="shared" si="0"/>
        <v>0</v>
      </c>
      <c r="I63" s="198">
        <f t="shared" si="12"/>
        <v>0</v>
      </c>
      <c r="J63" s="132" t="str">
        <f t="shared" si="2"/>
        <v>กำลังพัฒนา</v>
      </c>
    </row>
    <row r="64" spans="1:10" s="212" customFormat="1" ht="21" x14ac:dyDescent="0.2">
      <c r="A64" s="192"/>
      <c r="B64" s="215"/>
      <c r="C64" s="215" t="s">
        <v>186</v>
      </c>
      <c r="D64" s="216">
        <f>SUM(D58:D63)/6</f>
        <v>0</v>
      </c>
      <c r="E64" s="216">
        <f t="shared" ref="E64:G64" si="19">SUM(E58:E63)/6</f>
        <v>0</v>
      </c>
      <c r="F64" s="216">
        <f t="shared" si="19"/>
        <v>0</v>
      </c>
      <c r="G64" s="216">
        <f t="shared" si="19"/>
        <v>0</v>
      </c>
      <c r="H64" s="132" t="b">
        <f t="shared" si="0"/>
        <v>0</v>
      </c>
      <c r="I64" s="211">
        <f t="shared" si="12"/>
        <v>0</v>
      </c>
      <c r="J64" s="132" t="str">
        <f t="shared" si="2"/>
        <v>กำลังพัฒนา</v>
      </c>
    </row>
    <row r="65" spans="1:10" ht="21" x14ac:dyDescent="0.2">
      <c r="A65" s="209"/>
      <c r="B65" s="213">
        <v>1</v>
      </c>
      <c r="C65" s="213" t="s">
        <v>8</v>
      </c>
      <c r="D65" s="213"/>
      <c r="E65" s="213"/>
      <c r="F65" s="213"/>
      <c r="G65" s="213"/>
      <c r="H65" s="132" t="b">
        <f t="shared" si="0"/>
        <v>0</v>
      </c>
      <c r="I65" s="198">
        <f t="shared" si="12"/>
        <v>0</v>
      </c>
      <c r="J65" s="132" t="str">
        <f t="shared" si="2"/>
        <v>กำลังพัฒนา</v>
      </c>
    </row>
    <row r="66" spans="1:10" ht="21" x14ac:dyDescent="0.2">
      <c r="A66" s="209"/>
      <c r="B66" s="213">
        <v>1</v>
      </c>
      <c r="C66" s="213" t="s">
        <v>9</v>
      </c>
      <c r="D66" s="213"/>
      <c r="E66" s="214"/>
      <c r="F66" s="213"/>
      <c r="G66" s="213"/>
      <c r="H66" s="132" t="b">
        <f t="shared" si="0"/>
        <v>0</v>
      </c>
      <c r="I66" s="198">
        <f t="shared" si="12"/>
        <v>0</v>
      </c>
      <c r="J66" s="132" t="str">
        <f t="shared" si="2"/>
        <v>กำลังพัฒนา</v>
      </c>
    </row>
    <row r="67" spans="1:10" ht="21" x14ac:dyDescent="0.2">
      <c r="A67" s="209"/>
      <c r="B67" s="213">
        <v>1</v>
      </c>
      <c r="C67" s="213" t="s">
        <v>10</v>
      </c>
      <c r="D67" s="213"/>
      <c r="E67" s="213"/>
      <c r="F67" s="214"/>
      <c r="G67" s="213"/>
      <c r="H67" s="132" t="b">
        <f t="shared" si="0"/>
        <v>0</v>
      </c>
      <c r="I67" s="198">
        <f t="shared" si="12"/>
        <v>0</v>
      </c>
      <c r="J67" s="132" t="str">
        <f t="shared" si="2"/>
        <v>กำลังพัฒนา</v>
      </c>
    </row>
    <row r="68" spans="1:10" s="212" customFormat="1" ht="21" x14ac:dyDescent="0.2">
      <c r="A68" s="192"/>
      <c r="B68" s="215"/>
      <c r="C68" s="215" t="s">
        <v>187</v>
      </c>
      <c r="D68" s="216">
        <f>SUM(D65:D67)/3</f>
        <v>0</v>
      </c>
      <c r="E68" s="216">
        <f t="shared" ref="E68:G68" si="20">SUM(E65:E67)/3</f>
        <v>0</v>
      </c>
      <c r="F68" s="216">
        <f t="shared" si="20"/>
        <v>0</v>
      </c>
      <c r="G68" s="216">
        <f t="shared" si="20"/>
        <v>0</v>
      </c>
      <c r="H68" s="132" t="b">
        <f t="shared" si="0"/>
        <v>0</v>
      </c>
      <c r="I68" s="211">
        <f t="shared" si="12"/>
        <v>0</v>
      </c>
      <c r="J68" s="132" t="str">
        <f t="shared" si="2"/>
        <v>กำลังพัฒนา</v>
      </c>
    </row>
    <row r="69" spans="1:10" s="212" customFormat="1" ht="21" x14ac:dyDescent="0.2">
      <c r="A69" s="192"/>
      <c r="B69" s="215">
        <v>1</v>
      </c>
      <c r="C69" s="215" t="s">
        <v>188</v>
      </c>
      <c r="D69" s="216">
        <f>(D58+D59+D60+D61+D62+D63+D65+D66+D67)/9</f>
        <v>0</v>
      </c>
      <c r="E69" s="216">
        <f t="shared" ref="E69:G69" si="21">(E58+E59+E60+E61+E62+E63+E65+E66+E67)/9</f>
        <v>0</v>
      </c>
      <c r="F69" s="216">
        <f t="shared" si="21"/>
        <v>0</v>
      </c>
      <c r="G69" s="216">
        <f t="shared" si="21"/>
        <v>0</v>
      </c>
      <c r="H69" s="132" t="b">
        <f t="shared" si="0"/>
        <v>0</v>
      </c>
      <c r="I69" s="211">
        <f t="shared" si="12"/>
        <v>0</v>
      </c>
      <c r="J69" s="132" t="str">
        <f t="shared" si="2"/>
        <v>กำลังพัฒนา</v>
      </c>
    </row>
    <row r="70" spans="1:10" ht="21" x14ac:dyDescent="0.2">
      <c r="A70" s="209"/>
      <c r="B70" s="213">
        <v>2</v>
      </c>
      <c r="C70" s="213" t="s">
        <v>8</v>
      </c>
      <c r="D70" s="213"/>
      <c r="E70" s="214"/>
      <c r="F70" s="214"/>
      <c r="G70" s="214"/>
      <c r="H70" s="132" t="b">
        <f t="shared" si="0"/>
        <v>0</v>
      </c>
      <c r="I70" s="198">
        <f t="shared" si="12"/>
        <v>0</v>
      </c>
      <c r="J70" s="132" t="str">
        <f t="shared" si="2"/>
        <v>กำลังพัฒนา</v>
      </c>
    </row>
    <row r="71" spans="1:10" ht="21" x14ac:dyDescent="0.2">
      <c r="A71" s="209"/>
      <c r="B71" s="213">
        <v>2</v>
      </c>
      <c r="C71" s="213" t="s">
        <v>9</v>
      </c>
      <c r="D71" s="213"/>
      <c r="E71" s="213"/>
      <c r="F71" s="213"/>
      <c r="G71" s="214"/>
      <c r="H71" s="132" t="b">
        <f t="shared" ref="H71:H134" si="22">IF(D71&lt;E71,IF(E71&lt;F71,IF(F71&lt;G71,"เพิ่มขึ้นต่อเนื่อง","ขึ้นๆลงๆ")),IF(D71&gt;E71,IF(E71&gt;F71,IF(F71&gt;G71,"ลดลงต่อเนื่อง","ขึ้นๆลงๆ"),"ขึ้นๆลงๆ")))</f>
        <v>0</v>
      </c>
      <c r="I71" s="198">
        <f t="shared" ref="I71:I102" si="23">SUM(D71:G71)/4</f>
        <v>0</v>
      </c>
      <c r="J71" s="132" t="str">
        <f t="shared" si="2"/>
        <v>กำลังพัฒนา</v>
      </c>
    </row>
    <row r="72" spans="1:10" ht="21" x14ac:dyDescent="0.2">
      <c r="A72" s="209"/>
      <c r="B72" s="213">
        <v>2</v>
      </c>
      <c r="C72" s="213" t="s">
        <v>10</v>
      </c>
      <c r="D72" s="213"/>
      <c r="E72" s="213"/>
      <c r="F72" s="213"/>
      <c r="G72" s="213"/>
      <c r="H72" s="132" t="b">
        <f t="shared" si="22"/>
        <v>0</v>
      </c>
      <c r="I72" s="198">
        <f t="shared" si="23"/>
        <v>0</v>
      </c>
      <c r="J72" s="132" t="str">
        <f t="shared" ref="J72:J135" si="24">IF(I72&gt;=80,"ดีเยี่ยม",IF(I72&gt;=70,"ดีมาก",IF(I72&gt;=60,"ดี",IF(I72&gt;=50,"พอใช้",IF(I72&gt;=0,"กำลังพัฒนา")))))</f>
        <v>กำลังพัฒนา</v>
      </c>
    </row>
    <row r="73" spans="1:10" s="212" customFormat="1" ht="21" x14ac:dyDescent="0.2">
      <c r="A73" s="192"/>
      <c r="B73" s="215">
        <v>2</v>
      </c>
      <c r="C73" s="215" t="s">
        <v>187</v>
      </c>
      <c r="D73" s="216">
        <f>SUM(D70:D72)/3</f>
        <v>0</v>
      </c>
      <c r="E73" s="216">
        <f t="shared" ref="E73:G73" si="25">SUM(E70:E72)/3</f>
        <v>0</v>
      </c>
      <c r="F73" s="216">
        <f t="shared" si="25"/>
        <v>0</v>
      </c>
      <c r="G73" s="216">
        <f t="shared" si="25"/>
        <v>0</v>
      </c>
      <c r="H73" s="132" t="b">
        <f t="shared" si="22"/>
        <v>0</v>
      </c>
      <c r="I73" s="211">
        <f t="shared" si="23"/>
        <v>0</v>
      </c>
      <c r="J73" s="132" t="str">
        <f t="shared" si="24"/>
        <v>กำลังพัฒนา</v>
      </c>
    </row>
    <row r="74" spans="1:10" s="212" customFormat="1" ht="21" x14ac:dyDescent="0.2">
      <c r="A74" s="192"/>
      <c r="B74" s="215">
        <v>2</v>
      </c>
      <c r="C74" s="215" t="s">
        <v>188</v>
      </c>
      <c r="D74" s="216">
        <f>(D58+D59+D60+D61+D62+D63+D65+D66+D67+D70+D71+D72)/12</f>
        <v>0</v>
      </c>
      <c r="E74" s="216">
        <f t="shared" ref="E74:G74" si="26">(E58+E59+E60+E61+E62+E63+E65+E66+E67+E70+E71+E72)/12</f>
        <v>0</v>
      </c>
      <c r="F74" s="216">
        <f t="shared" si="26"/>
        <v>0</v>
      </c>
      <c r="G74" s="216">
        <f t="shared" si="26"/>
        <v>0</v>
      </c>
      <c r="H74" s="132" t="b">
        <f t="shared" si="22"/>
        <v>0</v>
      </c>
      <c r="I74" s="211">
        <f t="shared" si="23"/>
        <v>0</v>
      </c>
      <c r="J74" s="132" t="str">
        <f t="shared" si="24"/>
        <v>กำลังพัฒนา</v>
      </c>
    </row>
    <row r="75" spans="1:10" ht="21" x14ac:dyDescent="0.2">
      <c r="A75" s="192" t="s">
        <v>189</v>
      </c>
      <c r="B75" s="213"/>
      <c r="C75" s="213" t="s">
        <v>170</v>
      </c>
      <c r="D75" s="214"/>
      <c r="E75" s="213"/>
      <c r="F75" s="213"/>
      <c r="G75" s="213"/>
      <c r="H75" s="132" t="b">
        <f t="shared" si="22"/>
        <v>0</v>
      </c>
      <c r="I75" s="198">
        <f t="shared" si="23"/>
        <v>0</v>
      </c>
      <c r="J75" s="132" t="str">
        <f t="shared" si="24"/>
        <v>กำลังพัฒนา</v>
      </c>
    </row>
    <row r="76" spans="1:10" ht="21" x14ac:dyDescent="0.2">
      <c r="A76" s="209"/>
      <c r="B76" s="213"/>
      <c r="C76" s="213" t="s">
        <v>173</v>
      </c>
      <c r="D76" s="213"/>
      <c r="E76" s="213"/>
      <c r="F76" s="213"/>
      <c r="G76" s="213"/>
      <c r="H76" s="132" t="b">
        <f t="shared" si="22"/>
        <v>0</v>
      </c>
      <c r="I76" s="198">
        <f t="shared" si="23"/>
        <v>0</v>
      </c>
      <c r="J76" s="132" t="str">
        <f t="shared" si="24"/>
        <v>กำลังพัฒนา</v>
      </c>
    </row>
    <row r="77" spans="1:10" ht="21" x14ac:dyDescent="0.2">
      <c r="A77" s="209"/>
      <c r="B77" s="213"/>
      <c r="C77" s="213" t="s">
        <v>176</v>
      </c>
      <c r="D77" s="213"/>
      <c r="E77" s="214"/>
      <c r="F77" s="213"/>
      <c r="G77" s="214"/>
      <c r="H77" s="132" t="b">
        <f t="shared" si="22"/>
        <v>0</v>
      </c>
      <c r="I77" s="198">
        <f t="shared" si="23"/>
        <v>0</v>
      </c>
      <c r="J77" s="132" t="str">
        <f t="shared" si="24"/>
        <v>กำลังพัฒนา</v>
      </c>
    </row>
    <row r="78" spans="1:10" ht="21" x14ac:dyDescent="0.2">
      <c r="A78" s="209"/>
      <c r="B78" s="213"/>
      <c r="C78" s="213" t="s">
        <v>179</v>
      </c>
      <c r="D78" s="213"/>
      <c r="E78" s="214"/>
      <c r="F78" s="213"/>
      <c r="G78" s="213"/>
      <c r="H78" s="132" t="b">
        <f t="shared" si="22"/>
        <v>0</v>
      </c>
      <c r="I78" s="198">
        <f t="shared" si="23"/>
        <v>0</v>
      </c>
      <c r="J78" s="132" t="str">
        <f t="shared" si="24"/>
        <v>กำลังพัฒนา</v>
      </c>
    </row>
    <row r="79" spans="1:10" ht="21" x14ac:dyDescent="0.2">
      <c r="A79" s="209"/>
      <c r="B79" s="213"/>
      <c r="C79" s="213" t="s">
        <v>182</v>
      </c>
      <c r="D79" s="213"/>
      <c r="E79" s="213"/>
      <c r="F79" s="213"/>
      <c r="G79" s="214"/>
      <c r="H79" s="132" t="b">
        <f t="shared" si="22"/>
        <v>0</v>
      </c>
      <c r="I79" s="198">
        <f t="shared" si="23"/>
        <v>0</v>
      </c>
      <c r="J79" s="132" t="str">
        <f t="shared" si="24"/>
        <v>กำลังพัฒนา</v>
      </c>
    </row>
    <row r="80" spans="1:10" ht="21" x14ac:dyDescent="0.2">
      <c r="A80" s="209"/>
      <c r="B80" s="213"/>
      <c r="C80" s="213" t="s">
        <v>185</v>
      </c>
      <c r="D80" s="213"/>
      <c r="E80" s="213"/>
      <c r="F80" s="213"/>
      <c r="G80" s="213"/>
      <c r="H80" s="132" t="b">
        <f t="shared" si="22"/>
        <v>0</v>
      </c>
      <c r="I80" s="198">
        <f t="shared" si="23"/>
        <v>0</v>
      </c>
      <c r="J80" s="132" t="str">
        <f t="shared" si="24"/>
        <v>กำลังพัฒนา</v>
      </c>
    </row>
    <row r="81" spans="1:10" s="212" customFormat="1" ht="21" x14ac:dyDescent="0.2">
      <c r="A81" s="192"/>
      <c r="B81" s="215"/>
      <c r="C81" s="215" t="s">
        <v>186</v>
      </c>
      <c r="D81" s="216">
        <f>SUM(D75:D80)/6</f>
        <v>0</v>
      </c>
      <c r="E81" s="216">
        <f t="shared" ref="E81:G81" si="27">SUM(E75:E80)/6</f>
        <v>0</v>
      </c>
      <c r="F81" s="216">
        <f t="shared" si="27"/>
        <v>0</v>
      </c>
      <c r="G81" s="216">
        <f t="shared" si="27"/>
        <v>0</v>
      </c>
      <c r="H81" s="132" t="b">
        <f t="shared" si="22"/>
        <v>0</v>
      </c>
      <c r="I81" s="211">
        <f t="shared" si="23"/>
        <v>0</v>
      </c>
      <c r="J81" s="132" t="str">
        <f t="shared" si="24"/>
        <v>กำลังพัฒนา</v>
      </c>
    </row>
    <row r="82" spans="1:10" ht="21" x14ac:dyDescent="0.2">
      <c r="A82" s="209"/>
      <c r="B82" s="213">
        <v>1</v>
      </c>
      <c r="C82" s="213" t="s">
        <v>8</v>
      </c>
      <c r="D82" s="213"/>
      <c r="E82" s="213"/>
      <c r="F82" s="213"/>
      <c r="G82" s="214"/>
      <c r="H82" s="132" t="b">
        <f t="shared" si="22"/>
        <v>0</v>
      </c>
      <c r="I82" s="198">
        <f t="shared" si="23"/>
        <v>0</v>
      </c>
      <c r="J82" s="132" t="str">
        <f t="shared" si="24"/>
        <v>กำลังพัฒนา</v>
      </c>
    </row>
    <row r="83" spans="1:10" ht="21" x14ac:dyDescent="0.2">
      <c r="A83" s="209"/>
      <c r="B83" s="213">
        <v>1</v>
      </c>
      <c r="C83" s="213" t="s">
        <v>9</v>
      </c>
      <c r="D83" s="214"/>
      <c r="E83" s="214"/>
      <c r="F83" s="213"/>
      <c r="G83" s="214"/>
      <c r="H83" s="132" t="b">
        <f t="shared" si="22"/>
        <v>0</v>
      </c>
      <c r="I83" s="198">
        <f t="shared" si="23"/>
        <v>0</v>
      </c>
      <c r="J83" s="132" t="str">
        <f t="shared" si="24"/>
        <v>กำลังพัฒนา</v>
      </c>
    </row>
    <row r="84" spans="1:10" ht="21" x14ac:dyDescent="0.2">
      <c r="A84" s="209"/>
      <c r="B84" s="213">
        <v>1</v>
      </c>
      <c r="C84" s="213" t="s">
        <v>10</v>
      </c>
      <c r="D84" s="213"/>
      <c r="E84" s="213"/>
      <c r="F84" s="213"/>
      <c r="G84" s="213"/>
      <c r="H84" s="132" t="b">
        <f t="shared" si="22"/>
        <v>0</v>
      </c>
      <c r="I84" s="198">
        <f t="shared" si="23"/>
        <v>0</v>
      </c>
      <c r="J84" s="132" t="str">
        <f t="shared" si="24"/>
        <v>กำลังพัฒนา</v>
      </c>
    </row>
    <row r="85" spans="1:10" s="212" customFormat="1" ht="21" x14ac:dyDescent="0.2">
      <c r="A85" s="192"/>
      <c r="B85" s="215"/>
      <c r="C85" s="215" t="s">
        <v>187</v>
      </c>
      <c r="D85" s="216">
        <f>SUM(D82:D84)/3</f>
        <v>0</v>
      </c>
      <c r="E85" s="216">
        <f t="shared" ref="E85:G85" si="28">SUM(E82:E84)/3</f>
        <v>0</v>
      </c>
      <c r="F85" s="216">
        <f t="shared" si="28"/>
        <v>0</v>
      </c>
      <c r="G85" s="216">
        <f t="shared" si="28"/>
        <v>0</v>
      </c>
      <c r="H85" s="132" t="b">
        <f t="shared" si="22"/>
        <v>0</v>
      </c>
      <c r="I85" s="211">
        <f t="shared" si="23"/>
        <v>0</v>
      </c>
      <c r="J85" s="132" t="str">
        <f t="shared" si="24"/>
        <v>กำลังพัฒนา</v>
      </c>
    </row>
    <row r="86" spans="1:10" s="212" customFormat="1" ht="21" x14ac:dyDescent="0.2">
      <c r="A86" s="192"/>
      <c r="B86" s="215">
        <v>1</v>
      </c>
      <c r="C86" s="215" t="s">
        <v>188</v>
      </c>
      <c r="D86" s="216">
        <f>(D75+D76+D77+D78+D79+D80+D82+D83+D84)/9</f>
        <v>0</v>
      </c>
      <c r="E86" s="216">
        <f t="shared" ref="E86:G86" si="29">(E75+E76+E77+E78+E79+E80+E82+E83+E84)/9</f>
        <v>0</v>
      </c>
      <c r="F86" s="216">
        <f t="shared" si="29"/>
        <v>0</v>
      </c>
      <c r="G86" s="216">
        <f t="shared" si="29"/>
        <v>0</v>
      </c>
      <c r="H86" s="132" t="b">
        <f t="shared" si="22"/>
        <v>0</v>
      </c>
      <c r="I86" s="211">
        <f t="shared" si="23"/>
        <v>0</v>
      </c>
      <c r="J86" s="132" t="str">
        <f t="shared" si="24"/>
        <v>กำลังพัฒนา</v>
      </c>
    </row>
    <row r="87" spans="1:10" ht="21" x14ac:dyDescent="0.2">
      <c r="A87" s="209"/>
      <c r="B87" s="213">
        <v>2</v>
      </c>
      <c r="C87" s="213" t="s">
        <v>8</v>
      </c>
      <c r="D87" s="214"/>
      <c r="E87" s="214"/>
      <c r="F87" s="214"/>
      <c r="G87" s="214"/>
      <c r="H87" s="132" t="b">
        <f t="shared" si="22"/>
        <v>0</v>
      </c>
      <c r="I87" s="198">
        <f t="shared" si="23"/>
        <v>0</v>
      </c>
      <c r="J87" s="132" t="str">
        <f t="shared" si="24"/>
        <v>กำลังพัฒนา</v>
      </c>
    </row>
    <row r="88" spans="1:10" ht="21" x14ac:dyDescent="0.2">
      <c r="A88" s="209"/>
      <c r="B88" s="213">
        <v>2</v>
      </c>
      <c r="C88" s="213" t="s">
        <v>9</v>
      </c>
      <c r="D88" s="214"/>
      <c r="E88" s="214"/>
      <c r="F88" s="214"/>
      <c r="G88" s="214"/>
      <c r="H88" s="132" t="b">
        <f t="shared" si="22"/>
        <v>0</v>
      </c>
      <c r="I88" s="198">
        <f t="shared" si="23"/>
        <v>0</v>
      </c>
      <c r="J88" s="132" t="str">
        <f t="shared" si="24"/>
        <v>กำลังพัฒนา</v>
      </c>
    </row>
    <row r="89" spans="1:10" ht="21" x14ac:dyDescent="0.2">
      <c r="A89" s="209"/>
      <c r="B89" s="213">
        <v>2</v>
      </c>
      <c r="C89" s="213" t="s">
        <v>10</v>
      </c>
      <c r="D89" s="214"/>
      <c r="E89" s="214"/>
      <c r="F89" s="214"/>
      <c r="G89" s="214"/>
      <c r="H89" s="132" t="b">
        <f t="shared" si="22"/>
        <v>0</v>
      </c>
      <c r="I89" s="198">
        <f t="shared" si="23"/>
        <v>0</v>
      </c>
      <c r="J89" s="132" t="str">
        <f t="shared" si="24"/>
        <v>กำลังพัฒนา</v>
      </c>
    </row>
    <row r="90" spans="1:10" s="212" customFormat="1" ht="21" x14ac:dyDescent="0.2">
      <c r="A90" s="192"/>
      <c r="B90" s="215">
        <v>2</v>
      </c>
      <c r="C90" s="215" t="s">
        <v>187</v>
      </c>
      <c r="D90" s="216">
        <f>SUM(D87:D89)/3</f>
        <v>0</v>
      </c>
      <c r="E90" s="216">
        <f t="shared" ref="E90:G90" si="30">SUM(E87:E89)/3</f>
        <v>0</v>
      </c>
      <c r="F90" s="216">
        <f t="shared" si="30"/>
        <v>0</v>
      </c>
      <c r="G90" s="216">
        <f t="shared" si="30"/>
        <v>0</v>
      </c>
      <c r="H90" s="132" t="b">
        <f t="shared" si="22"/>
        <v>0</v>
      </c>
      <c r="I90" s="211">
        <f t="shared" si="23"/>
        <v>0</v>
      </c>
      <c r="J90" s="132" t="str">
        <f t="shared" si="24"/>
        <v>กำลังพัฒนา</v>
      </c>
    </row>
    <row r="91" spans="1:10" s="212" customFormat="1" ht="21" x14ac:dyDescent="0.2">
      <c r="A91" s="192"/>
      <c r="B91" s="215">
        <v>2</v>
      </c>
      <c r="C91" s="215" t="s">
        <v>188</v>
      </c>
      <c r="D91" s="216">
        <f>(D75+D76+D77+D78+D79+D80+D82+D83+D84)/9</f>
        <v>0</v>
      </c>
      <c r="E91" s="216">
        <f t="shared" ref="E91:G91" si="31">(E75+E76+E77+E78+E79+E80+E82+E83+E84)/9</f>
        <v>0</v>
      </c>
      <c r="F91" s="216">
        <f t="shared" si="31"/>
        <v>0</v>
      </c>
      <c r="G91" s="216">
        <f t="shared" si="31"/>
        <v>0</v>
      </c>
      <c r="H91" s="132" t="b">
        <f t="shared" si="22"/>
        <v>0</v>
      </c>
      <c r="I91" s="211">
        <f t="shared" si="23"/>
        <v>0</v>
      </c>
      <c r="J91" s="132" t="str">
        <f t="shared" si="24"/>
        <v>กำลังพัฒนา</v>
      </c>
    </row>
    <row r="92" spans="1:10" ht="21" x14ac:dyDescent="0.2">
      <c r="A92" s="192" t="s">
        <v>190</v>
      </c>
      <c r="B92" s="213"/>
      <c r="C92" s="213" t="s">
        <v>170</v>
      </c>
      <c r="D92" s="213"/>
      <c r="E92" s="213"/>
      <c r="F92" s="213"/>
      <c r="G92" s="213"/>
      <c r="H92" s="132" t="b">
        <f t="shared" si="22"/>
        <v>0</v>
      </c>
      <c r="I92" s="198">
        <f t="shared" si="23"/>
        <v>0</v>
      </c>
      <c r="J92" s="132" t="str">
        <f t="shared" si="24"/>
        <v>กำลังพัฒนา</v>
      </c>
    </row>
    <row r="93" spans="1:10" ht="21" x14ac:dyDescent="0.2">
      <c r="A93" s="209"/>
      <c r="B93" s="213"/>
      <c r="C93" s="213" t="s">
        <v>173</v>
      </c>
      <c r="D93" s="213"/>
      <c r="E93" s="213"/>
      <c r="F93" s="213"/>
      <c r="G93" s="214"/>
      <c r="H93" s="132" t="b">
        <f t="shared" si="22"/>
        <v>0</v>
      </c>
      <c r="I93" s="198">
        <f t="shared" si="23"/>
        <v>0</v>
      </c>
      <c r="J93" s="132" t="str">
        <f t="shared" si="24"/>
        <v>กำลังพัฒนา</v>
      </c>
    </row>
    <row r="94" spans="1:10" ht="21" x14ac:dyDescent="0.2">
      <c r="A94" s="209"/>
      <c r="B94" s="213"/>
      <c r="C94" s="213" t="s">
        <v>176</v>
      </c>
      <c r="D94" s="213"/>
      <c r="E94" s="213"/>
      <c r="F94" s="213"/>
      <c r="G94" s="213"/>
      <c r="H94" s="132" t="b">
        <f t="shared" si="22"/>
        <v>0</v>
      </c>
      <c r="I94" s="198">
        <f t="shared" si="23"/>
        <v>0</v>
      </c>
      <c r="J94" s="132" t="str">
        <f t="shared" si="24"/>
        <v>กำลังพัฒนา</v>
      </c>
    </row>
    <row r="95" spans="1:10" ht="21" x14ac:dyDescent="0.2">
      <c r="A95" s="209"/>
      <c r="B95" s="213"/>
      <c r="C95" s="213" t="s">
        <v>179</v>
      </c>
      <c r="D95" s="213"/>
      <c r="E95" s="213"/>
      <c r="F95" s="213"/>
      <c r="G95" s="213"/>
      <c r="H95" s="132" t="b">
        <f t="shared" si="22"/>
        <v>0</v>
      </c>
      <c r="I95" s="198">
        <f t="shared" si="23"/>
        <v>0</v>
      </c>
      <c r="J95" s="132" t="str">
        <f t="shared" si="24"/>
        <v>กำลังพัฒนา</v>
      </c>
    </row>
    <row r="96" spans="1:10" ht="21" x14ac:dyDescent="0.2">
      <c r="A96" s="209"/>
      <c r="B96" s="213"/>
      <c r="C96" s="213" t="s">
        <v>182</v>
      </c>
      <c r="D96" s="213"/>
      <c r="E96" s="213"/>
      <c r="F96" s="213"/>
      <c r="G96" s="214"/>
      <c r="H96" s="132" t="b">
        <f t="shared" si="22"/>
        <v>0</v>
      </c>
      <c r="I96" s="198">
        <f t="shared" si="23"/>
        <v>0</v>
      </c>
      <c r="J96" s="132" t="str">
        <f t="shared" si="24"/>
        <v>กำลังพัฒนา</v>
      </c>
    </row>
    <row r="97" spans="1:10" ht="21" x14ac:dyDescent="0.2">
      <c r="A97" s="209"/>
      <c r="B97" s="213"/>
      <c r="C97" s="213" t="s">
        <v>185</v>
      </c>
      <c r="D97" s="213"/>
      <c r="E97" s="213"/>
      <c r="F97" s="213"/>
      <c r="G97" s="213"/>
      <c r="H97" s="132" t="b">
        <f t="shared" si="22"/>
        <v>0</v>
      </c>
      <c r="I97" s="198">
        <f t="shared" si="23"/>
        <v>0</v>
      </c>
      <c r="J97" s="132" t="str">
        <f t="shared" si="24"/>
        <v>กำลังพัฒนา</v>
      </c>
    </row>
    <row r="98" spans="1:10" s="212" customFormat="1" ht="21" x14ac:dyDescent="0.2">
      <c r="A98" s="192"/>
      <c r="B98" s="215"/>
      <c r="C98" s="215" t="s">
        <v>186</v>
      </c>
      <c r="D98" s="216">
        <f>SUM(D92:D97)/6</f>
        <v>0</v>
      </c>
      <c r="E98" s="216">
        <f t="shared" ref="E98:G98" si="32">SUM(E92:E97)/6</f>
        <v>0</v>
      </c>
      <c r="F98" s="216">
        <f t="shared" si="32"/>
        <v>0</v>
      </c>
      <c r="G98" s="216">
        <f t="shared" si="32"/>
        <v>0</v>
      </c>
      <c r="H98" s="132" t="b">
        <f t="shared" si="22"/>
        <v>0</v>
      </c>
      <c r="I98" s="211">
        <f t="shared" si="23"/>
        <v>0</v>
      </c>
      <c r="J98" s="132" t="str">
        <f t="shared" si="24"/>
        <v>กำลังพัฒนา</v>
      </c>
    </row>
    <row r="99" spans="1:10" ht="21" x14ac:dyDescent="0.2">
      <c r="A99" s="209"/>
      <c r="B99" s="213">
        <v>1</v>
      </c>
      <c r="C99" s="213" t="s">
        <v>8</v>
      </c>
      <c r="D99" s="214"/>
      <c r="E99" s="214"/>
      <c r="F99" s="214"/>
      <c r="G99" s="214"/>
      <c r="H99" s="132" t="b">
        <f t="shared" si="22"/>
        <v>0</v>
      </c>
      <c r="I99" s="198">
        <f t="shared" si="23"/>
        <v>0</v>
      </c>
      <c r="J99" s="132" t="str">
        <f t="shared" si="24"/>
        <v>กำลังพัฒนา</v>
      </c>
    </row>
    <row r="100" spans="1:10" ht="21" x14ac:dyDescent="0.2">
      <c r="A100" s="209"/>
      <c r="B100" s="213">
        <v>1</v>
      </c>
      <c r="C100" s="213" t="s">
        <v>9</v>
      </c>
      <c r="D100" s="214"/>
      <c r="E100" s="214"/>
      <c r="F100" s="214"/>
      <c r="G100" s="214"/>
      <c r="H100" s="132" t="b">
        <f t="shared" si="22"/>
        <v>0</v>
      </c>
      <c r="I100" s="198">
        <f t="shared" si="23"/>
        <v>0</v>
      </c>
      <c r="J100" s="132" t="str">
        <f t="shared" si="24"/>
        <v>กำลังพัฒนา</v>
      </c>
    </row>
    <row r="101" spans="1:10" ht="21" x14ac:dyDescent="0.2">
      <c r="A101" s="209"/>
      <c r="B101" s="213">
        <v>1</v>
      </c>
      <c r="C101" s="213" t="s">
        <v>10</v>
      </c>
      <c r="D101" s="214"/>
      <c r="E101" s="214"/>
      <c r="F101" s="214"/>
      <c r="G101" s="214"/>
      <c r="H101" s="132" t="b">
        <f t="shared" si="22"/>
        <v>0</v>
      </c>
      <c r="I101" s="198">
        <f t="shared" si="23"/>
        <v>0</v>
      </c>
      <c r="J101" s="132" t="str">
        <f t="shared" si="24"/>
        <v>กำลังพัฒนา</v>
      </c>
    </row>
    <row r="102" spans="1:10" s="212" customFormat="1" ht="21" x14ac:dyDescent="0.2">
      <c r="A102" s="192"/>
      <c r="B102" s="215"/>
      <c r="C102" s="215" t="s">
        <v>187</v>
      </c>
      <c r="D102" s="216">
        <f>SUM(D99:D101)/3</f>
        <v>0</v>
      </c>
      <c r="E102" s="216">
        <f t="shared" ref="E102:G102" si="33">SUM(E99:E101)/3</f>
        <v>0</v>
      </c>
      <c r="F102" s="216">
        <f t="shared" si="33"/>
        <v>0</v>
      </c>
      <c r="G102" s="216">
        <f t="shared" si="33"/>
        <v>0</v>
      </c>
      <c r="H102" s="132" t="b">
        <f t="shared" si="22"/>
        <v>0</v>
      </c>
      <c r="I102" s="211">
        <f t="shared" si="23"/>
        <v>0</v>
      </c>
      <c r="J102" s="132" t="str">
        <f t="shared" si="24"/>
        <v>กำลังพัฒนา</v>
      </c>
    </row>
    <row r="103" spans="1:10" s="212" customFormat="1" ht="21" x14ac:dyDescent="0.2">
      <c r="A103" s="192"/>
      <c r="B103" s="215">
        <v>1</v>
      </c>
      <c r="C103" s="215" t="s">
        <v>188</v>
      </c>
      <c r="D103" s="216">
        <f>(D92+D93+D94+D95+D96+D97+D99+D100+D101)/9</f>
        <v>0</v>
      </c>
      <c r="E103" s="216">
        <f t="shared" ref="E103:G103" si="34">(E92+E93+E94+E95+E96+E97+E99+E100+E101)/9</f>
        <v>0</v>
      </c>
      <c r="F103" s="216">
        <f t="shared" si="34"/>
        <v>0</v>
      </c>
      <c r="G103" s="216">
        <f t="shared" si="34"/>
        <v>0</v>
      </c>
      <c r="H103" s="132" t="b">
        <f t="shared" si="22"/>
        <v>0</v>
      </c>
      <c r="I103" s="211">
        <f t="shared" ref="I103:I134" si="35">SUM(D103:G103)/4</f>
        <v>0</v>
      </c>
      <c r="J103" s="132" t="str">
        <f t="shared" si="24"/>
        <v>กำลังพัฒนา</v>
      </c>
    </row>
    <row r="104" spans="1:10" ht="21" x14ac:dyDescent="0.2">
      <c r="A104" s="209"/>
      <c r="B104" s="213">
        <v>2</v>
      </c>
      <c r="C104" s="213" t="s">
        <v>8</v>
      </c>
      <c r="D104" s="213"/>
      <c r="E104" s="213"/>
      <c r="F104" s="213"/>
      <c r="G104" s="213"/>
      <c r="H104" s="132" t="b">
        <f t="shared" si="22"/>
        <v>0</v>
      </c>
      <c r="I104" s="198">
        <f t="shared" si="35"/>
        <v>0</v>
      </c>
      <c r="J104" s="132" t="str">
        <f t="shared" si="24"/>
        <v>กำลังพัฒนา</v>
      </c>
    </row>
    <row r="105" spans="1:10" ht="21" x14ac:dyDescent="0.2">
      <c r="A105" s="209"/>
      <c r="B105" s="213">
        <v>2</v>
      </c>
      <c r="C105" s="213" t="s">
        <v>9</v>
      </c>
      <c r="D105" s="213"/>
      <c r="E105" s="213"/>
      <c r="F105" s="213"/>
      <c r="G105" s="214"/>
      <c r="H105" s="132" t="b">
        <f t="shared" si="22"/>
        <v>0</v>
      </c>
      <c r="I105" s="198">
        <f t="shared" si="35"/>
        <v>0</v>
      </c>
      <c r="J105" s="132" t="str">
        <f t="shared" si="24"/>
        <v>กำลังพัฒนา</v>
      </c>
    </row>
    <row r="106" spans="1:10" ht="21" x14ac:dyDescent="0.2">
      <c r="A106" s="209"/>
      <c r="B106" s="213">
        <v>2</v>
      </c>
      <c r="C106" s="213" t="s">
        <v>10</v>
      </c>
      <c r="D106" s="213"/>
      <c r="E106" s="214"/>
      <c r="F106" s="213"/>
      <c r="G106" s="213"/>
      <c r="H106" s="132" t="b">
        <f t="shared" si="22"/>
        <v>0</v>
      </c>
      <c r="I106" s="198">
        <f t="shared" si="35"/>
        <v>0</v>
      </c>
      <c r="J106" s="132" t="str">
        <f t="shared" si="24"/>
        <v>กำลังพัฒนา</v>
      </c>
    </row>
    <row r="107" spans="1:10" s="212" customFormat="1" ht="21" x14ac:dyDescent="0.2">
      <c r="A107" s="192"/>
      <c r="B107" s="215">
        <v>2</v>
      </c>
      <c r="C107" s="215" t="s">
        <v>187</v>
      </c>
      <c r="D107" s="216">
        <f>SUM(D104:D106)/3</f>
        <v>0</v>
      </c>
      <c r="E107" s="216">
        <f t="shared" ref="E107:G107" si="36">SUM(E104:E106)/3</f>
        <v>0</v>
      </c>
      <c r="F107" s="216">
        <f t="shared" si="36"/>
        <v>0</v>
      </c>
      <c r="G107" s="216">
        <f t="shared" si="36"/>
        <v>0</v>
      </c>
      <c r="H107" s="132" t="b">
        <f t="shared" si="22"/>
        <v>0</v>
      </c>
      <c r="I107" s="211">
        <f t="shared" si="35"/>
        <v>0</v>
      </c>
      <c r="J107" s="132" t="str">
        <f t="shared" si="24"/>
        <v>กำลังพัฒนา</v>
      </c>
    </row>
    <row r="108" spans="1:10" s="212" customFormat="1" ht="21" x14ac:dyDescent="0.2">
      <c r="A108" s="192"/>
      <c r="B108" s="215">
        <v>2</v>
      </c>
      <c r="C108" s="215" t="s">
        <v>188</v>
      </c>
      <c r="D108" s="216">
        <f>(D92+D93+D94+D95+D96+D97+D99+D100+D101)/9</f>
        <v>0</v>
      </c>
      <c r="E108" s="216">
        <f t="shared" ref="E108:G108" si="37">(E92+E93+E94+E95+E96+E97+E99+E100+E101)/9</f>
        <v>0</v>
      </c>
      <c r="F108" s="216">
        <f t="shared" si="37"/>
        <v>0</v>
      </c>
      <c r="G108" s="216">
        <f t="shared" si="37"/>
        <v>0</v>
      </c>
      <c r="H108" s="132" t="b">
        <f t="shared" si="22"/>
        <v>0</v>
      </c>
      <c r="I108" s="211">
        <f t="shared" si="35"/>
        <v>0</v>
      </c>
      <c r="J108" s="132" t="str">
        <f t="shared" si="24"/>
        <v>กำลังพัฒนา</v>
      </c>
    </row>
    <row r="109" spans="1:10" ht="21" x14ac:dyDescent="0.2">
      <c r="A109" s="192" t="s">
        <v>191</v>
      </c>
      <c r="B109" s="213"/>
      <c r="C109" s="213" t="s">
        <v>170</v>
      </c>
      <c r="D109" s="213"/>
      <c r="E109" s="213"/>
      <c r="F109" s="213"/>
      <c r="G109" s="213"/>
      <c r="H109" s="132" t="b">
        <f t="shared" si="22"/>
        <v>0</v>
      </c>
      <c r="I109" s="198">
        <f t="shared" si="35"/>
        <v>0</v>
      </c>
      <c r="J109" s="132" t="str">
        <f t="shared" si="24"/>
        <v>กำลังพัฒนา</v>
      </c>
    </row>
    <row r="110" spans="1:10" ht="21" x14ac:dyDescent="0.2">
      <c r="A110" s="209"/>
      <c r="B110" s="213"/>
      <c r="C110" s="213" t="s">
        <v>173</v>
      </c>
      <c r="D110" s="213"/>
      <c r="E110" s="213"/>
      <c r="F110" s="213"/>
      <c r="G110" s="213"/>
      <c r="H110" s="132" t="b">
        <f t="shared" si="22"/>
        <v>0</v>
      </c>
      <c r="I110" s="198">
        <f t="shared" si="35"/>
        <v>0</v>
      </c>
      <c r="J110" s="132" t="str">
        <f t="shared" si="24"/>
        <v>กำลังพัฒนา</v>
      </c>
    </row>
    <row r="111" spans="1:10" ht="21" x14ac:dyDescent="0.2">
      <c r="A111" s="209"/>
      <c r="B111" s="213"/>
      <c r="C111" s="213" t="s">
        <v>176</v>
      </c>
      <c r="D111" s="213"/>
      <c r="E111" s="213"/>
      <c r="F111" s="213"/>
      <c r="G111" s="213"/>
      <c r="H111" s="132" t="b">
        <f t="shared" si="22"/>
        <v>0</v>
      </c>
      <c r="I111" s="198">
        <f t="shared" si="35"/>
        <v>0</v>
      </c>
      <c r="J111" s="132" t="str">
        <f t="shared" si="24"/>
        <v>กำลังพัฒนา</v>
      </c>
    </row>
    <row r="112" spans="1:10" ht="21" x14ac:dyDescent="0.2">
      <c r="A112" s="209"/>
      <c r="B112" s="213"/>
      <c r="C112" s="213" t="s">
        <v>179</v>
      </c>
      <c r="D112" s="213"/>
      <c r="E112" s="213"/>
      <c r="F112" s="213"/>
      <c r="G112" s="213"/>
      <c r="H112" s="132" t="b">
        <f t="shared" si="22"/>
        <v>0</v>
      </c>
      <c r="I112" s="198">
        <f t="shared" si="35"/>
        <v>0</v>
      </c>
      <c r="J112" s="132" t="str">
        <f t="shared" si="24"/>
        <v>กำลังพัฒนา</v>
      </c>
    </row>
    <row r="113" spans="1:10" ht="21" x14ac:dyDescent="0.2">
      <c r="A113" s="209"/>
      <c r="B113" s="213"/>
      <c r="C113" s="213" t="s">
        <v>182</v>
      </c>
      <c r="D113" s="213"/>
      <c r="E113" s="214"/>
      <c r="F113" s="213"/>
      <c r="G113" s="214"/>
      <c r="H113" s="132" t="b">
        <f t="shared" si="22"/>
        <v>0</v>
      </c>
      <c r="I113" s="198">
        <f t="shared" si="35"/>
        <v>0</v>
      </c>
      <c r="J113" s="132" t="str">
        <f t="shared" si="24"/>
        <v>กำลังพัฒนา</v>
      </c>
    </row>
    <row r="114" spans="1:10" ht="21" x14ac:dyDescent="0.2">
      <c r="A114" s="209"/>
      <c r="B114" s="213"/>
      <c r="C114" s="213" t="s">
        <v>185</v>
      </c>
      <c r="D114" s="213"/>
      <c r="E114" s="213"/>
      <c r="F114" s="213"/>
      <c r="G114" s="213"/>
      <c r="H114" s="132" t="b">
        <f t="shared" si="22"/>
        <v>0</v>
      </c>
      <c r="I114" s="198">
        <f t="shared" si="35"/>
        <v>0</v>
      </c>
      <c r="J114" s="132" t="str">
        <f t="shared" si="24"/>
        <v>กำลังพัฒนา</v>
      </c>
    </row>
    <row r="115" spans="1:10" s="212" customFormat="1" ht="21" x14ac:dyDescent="0.2">
      <c r="A115" s="192"/>
      <c r="B115" s="215"/>
      <c r="C115" s="215" t="s">
        <v>186</v>
      </c>
      <c r="D115" s="216">
        <f>SUM(D109:D114)/6</f>
        <v>0</v>
      </c>
      <c r="E115" s="216">
        <f t="shared" ref="E115:G115" si="38">SUM(E109:E114)/6</f>
        <v>0</v>
      </c>
      <c r="F115" s="216">
        <f t="shared" si="38"/>
        <v>0</v>
      </c>
      <c r="G115" s="216">
        <f t="shared" si="38"/>
        <v>0</v>
      </c>
      <c r="H115" s="132" t="b">
        <f t="shared" si="22"/>
        <v>0</v>
      </c>
      <c r="I115" s="211">
        <f t="shared" si="35"/>
        <v>0</v>
      </c>
      <c r="J115" s="132" t="str">
        <f t="shared" si="24"/>
        <v>กำลังพัฒนา</v>
      </c>
    </row>
    <row r="116" spans="1:10" ht="21" x14ac:dyDescent="0.2">
      <c r="A116" s="209"/>
      <c r="B116" s="213">
        <v>1</v>
      </c>
      <c r="C116" s="213" t="s">
        <v>8</v>
      </c>
      <c r="D116" s="213"/>
      <c r="E116" s="213"/>
      <c r="F116" s="213"/>
      <c r="G116" s="213"/>
      <c r="H116" s="132" t="b">
        <f t="shared" si="22"/>
        <v>0</v>
      </c>
      <c r="I116" s="198">
        <f t="shared" si="35"/>
        <v>0</v>
      </c>
      <c r="J116" s="132" t="str">
        <f t="shared" si="24"/>
        <v>กำลังพัฒนา</v>
      </c>
    </row>
    <row r="117" spans="1:10" ht="21" x14ac:dyDescent="0.2">
      <c r="A117" s="209"/>
      <c r="B117" s="213">
        <v>1</v>
      </c>
      <c r="C117" s="213" t="s">
        <v>9</v>
      </c>
      <c r="D117" s="213"/>
      <c r="E117" s="214"/>
      <c r="F117" s="214"/>
      <c r="G117" s="213"/>
      <c r="H117" s="132" t="b">
        <f t="shared" si="22"/>
        <v>0</v>
      </c>
      <c r="I117" s="198">
        <f t="shared" si="35"/>
        <v>0</v>
      </c>
      <c r="J117" s="132" t="str">
        <f t="shared" si="24"/>
        <v>กำลังพัฒนา</v>
      </c>
    </row>
    <row r="118" spans="1:10" ht="21" x14ac:dyDescent="0.2">
      <c r="A118" s="209"/>
      <c r="B118" s="213">
        <v>1</v>
      </c>
      <c r="C118" s="213" t="s">
        <v>10</v>
      </c>
      <c r="D118" s="214"/>
      <c r="E118" s="213"/>
      <c r="F118" s="213"/>
      <c r="G118" s="213"/>
      <c r="H118" s="132" t="b">
        <f t="shared" si="22"/>
        <v>0</v>
      </c>
      <c r="I118" s="198">
        <f t="shared" si="35"/>
        <v>0</v>
      </c>
      <c r="J118" s="132" t="str">
        <f t="shared" si="24"/>
        <v>กำลังพัฒนา</v>
      </c>
    </row>
    <row r="119" spans="1:10" s="212" customFormat="1" ht="21" x14ac:dyDescent="0.2">
      <c r="A119" s="192"/>
      <c r="B119" s="215"/>
      <c r="C119" s="215" t="s">
        <v>187</v>
      </c>
      <c r="D119" s="216">
        <f>SUM(D116:D118)/3</f>
        <v>0</v>
      </c>
      <c r="E119" s="216">
        <f t="shared" ref="E119:G119" si="39">SUM(E116:E118)/3</f>
        <v>0</v>
      </c>
      <c r="F119" s="216">
        <f t="shared" si="39"/>
        <v>0</v>
      </c>
      <c r="G119" s="216">
        <f t="shared" si="39"/>
        <v>0</v>
      </c>
      <c r="H119" s="132" t="b">
        <f t="shared" si="22"/>
        <v>0</v>
      </c>
      <c r="I119" s="211">
        <f t="shared" si="35"/>
        <v>0</v>
      </c>
      <c r="J119" s="132" t="str">
        <f t="shared" si="24"/>
        <v>กำลังพัฒนา</v>
      </c>
    </row>
    <row r="120" spans="1:10" s="212" customFormat="1" ht="21" x14ac:dyDescent="0.2">
      <c r="A120" s="192"/>
      <c r="B120" s="215">
        <v>1</v>
      </c>
      <c r="C120" s="215" t="s">
        <v>188</v>
      </c>
      <c r="D120" s="216">
        <f>(D109+D110+D111+D112+D113+D114+D116+D117+D118)/9</f>
        <v>0</v>
      </c>
      <c r="E120" s="216">
        <f t="shared" ref="E120:G120" si="40">(E109+E110+E111+E112+E113+E114+E116+E117+E118)/9</f>
        <v>0</v>
      </c>
      <c r="F120" s="216">
        <f t="shared" si="40"/>
        <v>0</v>
      </c>
      <c r="G120" s="216">
        <f t="shared" si="40"/>
        <v>0</v>
      </c>
      <c r="H120" s="132" t="b">
        <f t="shared" si="22"/>
        <v>0</v>
      </c>
      <c r="I120" s="211">
        <f t="shared" si="35"/>
        <v>0</v>
      </c>
      <c r="J120" s="132" t="str">
        <f t="shared" si="24"/>
        <v>กำลังพัฒนา</v>
      </c>
    </row>
    <row r="121" spans="1:10" ht="21" x14ac:dyDescent="0.2">
      <c r="A121" s="209"/>
      <c r="B121" s="213">
        <v>2</v>
      </c>
      <c r="C121" s="213" t="s">
        <v>8</v>
      </c>
      <c r="D121" s="213"/>
      <c r="E121" s="213"/>
      <c r="F121" s="214"/>
      <c r="G121" s="213"/>
      <c r="H121" s="132" t="b">
        <f t="shared" si="22"/>
        <v>0</v>
      </c>
      <c r="I121" s="198">
        <f t="shared" si="35"/>
        <v>0</v>
      </c>
      <c r="J121" s="132" t="str">
        <f t="shared" si="24"/>
        <v>กำลังพัฒนา</v>
      </c>
    </row>
    <row r="122" spans="1:10" ht="21" x14ac:dyDescent="0.2">
      <c r="A122" s="209"/>
      <c r="B122" s="213">
        <v>2</v>
      </c>
      <c r="C122" s="213" t="s">
        <v>9</v>
      </c>
      <c r="D122" s="213"/>
      <c r="E122" s="213"/>
      <c r="F122" s="213"/>
      <c r="G122" s="213"/>
      <c r="H122" s="132" t="b">
        <f t="shared" si="22"/>
        <v>0</v>
      </c>
      <c r="I122" s="198">
        <f t="shared" si="35"/>
        <v>0</v>
      </c>
      <c r="J122" s="132" t="str">
        <f t="shared" si="24"/>
        <v>กำลังพัฒนา</v>
      </c>
    </row>
    <row r="123" spans="1:10" ht="21" x14ac:dyDescent="0.2">
      <c r="A123" s="209"/>
      <c r="B123" s="213">
        <v>2</v>
      </c>
      <c r="C123" s="213" t="s">
        <v>10</v>
      </c>
      <c r="D123" s="213"/>
      <c r="E123" s="213"/>
      <c r="F123" s="213"/>
      <c r="G123" s="214"/>
      <c r="H123" s="132" t="b">
        <f t="shared" si="22"/>
        <v>0</v>
      </c>
      <c r="I123" s="198">
        <f t="shared" si="35"/>
        <v>0</v>
      </c>
      <c r="J123" s="132" t="str">
        <f t="shared" si="24"/>
        <v>กำลังพัฒนา</v>
      </c>
    </row>
    <row r="124" spans="1:10" s="212" customFormat="1" ht="21" x14ac:dyDescent="0.2">
      <c r="A124" s="192"/>
      <c r="B124" s="215">
        <v>2</v>
      </c>
      <c r="C124" s="215" t="s">
        <v>187</v>
      </c>
      <c r="D124" s="216">
        <f>SUM(D121:D123)/3</f>
        <v>0</v>
      </c>
      <c r="E124" s="216">
        <f t="shared" ref="E124:G124" si="41">SUM(E121:E123)/3</f>
        <v>0</v>
      </c>
      <c r="F124" s="216">
        <f t="shared" si="41"/>
        <v>0</v>
      </c>
      <c r="G124" s="216">
        <f t="shared" si="41"/>
        <v>0</v>
      </c>
      <c r="H124" s="132" t="b">
        <f t="shared" si="22"/>
        <v>0</v>
      </c>
      <c r="I124" s="211">
        <f t="shared" si="35"/>
        <v>0</v>
      </c>
      <c r="J124" s="132" t="str">
        <f t="shared" si="24"/>
        <v>กำลังพัฒนา</v>
      </c>
    </row>
    <row r="125" spans="1:10" s="212" customFormat="1" ht="21" x14ac:dyDescent="0.2">
      <c r="A125" s="192"/>
      <c r="B125" s="215">
        <v>2</v>
      </c>
      <c r="C125" s="215" t="s">
        <v>188</v>
      </c>
      <c r="D125" s="216">
        <f>(D109+D110+D111+D112+D113+D114+D116+D117+D118)/9</f>
        <v>0</v>
      </c>
      <c r="E125" s="216">
        <f t="shared" ref="E125:G125" si="42">(E109+E110+E111+E112+E113+E114+E116+E117+E118)/9</f>
        <v>0</v>
      </c>
      <c r="F125" s="216">
        <f t="shared" si="42"/>
        <v>0</v>
      </c>
      <c r="G125" s="216">
        <f t="shared" si="42"/>
        <v>0</v>
      </c>
      <c r="H125" s="132" t="b">
        <f t="shared" si="22"/>
        <v>0</v>
      </c>
      <c r="I125" s="211">
        <f t="shared" si="35"/>
        <v>0</v>
      </c>
      <c r="J125" s="132" t="str">
        <f t="shared" si="24"/>
        <v>กำลังพัฒนา</v>
      </c>
    </row>
    <row r="126" spans="1:10" ht="21" x14ac:dyDescent="0.2">
      <c r="A126" s="192" t="s">
        <v>29</v>
      </c>
      <c r="B126" s="213"/>
      <c r="C126" s="213" t="s">
        <v>170</v>
      </c>
      <c r="D126" s="213"/>
      <c r="E126" s="213"/>
      <c r="F126" s="213"/>
      <c r="G126" s="213"/>
      <c r="H126" s="132" t="b">
        <f t="shared" si="22"/>
        <v>0</v>
      </c>
      <c r="I126" s="198">
        <f t="shared" si="35"/>
        <v>0</v>
      </c>
      <c r="J126" s="132" t="str">
        <f t="shared" si="24"/>
        <v>กำลังพัฒนา</v>
      </c>
    </row>
    <row r="127" spans="1:10" ht="21" x14ac:dyDescent="0.2">
      <c r="A127" s="209"/>
      <c r="B127" s="213"/>
      <c r="C127" s="213" t="s">
        <v>173</v>
      </c>
      <c r="D127" s="213"/>
      <c r="E127" s="213"/>
      <c r="F127" s="213"/>
      <c r="G127" s="213"/>
      <c r="H127" s="132" t="b">
        <f t="shared" si="22"/>
        <v>0</v>
      </c>
      <c r="I127" s="198">
        <f t="shared" si="35"/>
        <v>0</v>
      </c>
      <c r="J127" s="132" t="str">
        <f t="shared" si="24"/>
        <v>กำลังพัฒนา</v>
      </c>
    </row>
    <row r="128" spans="1:10" ht="21" x14ac:dyDescent="0.2">
      <c r="A128" s="209"/>
      <c r="B128" s="213"/>
      <c r="C128" s="213" t="s">
        <v>176</v>
      </c>
      <c r="D128" s="213"/>
      <c r="E128" s="213"/>
      <c r="F128" s="213"/>
      <c r="G128" s="213"/>
      <c r="H128" s="132" t="b">
        <f t="shared" si="22"/>
        <v>0</v>
      </c>
      <c r="I128" s="198">
        <f t="shared" si="35"/>
        <v>0</v>
      </c>
      <c r="J128" s="132" t="str">
        <f t="shared" si="24"/>
        <v>กำลังพัฒนา</v>
      </c>
    </row>
    <row r="129" spans="1:10" ht="21" x14ac:dyDescent="0.2">
      <c r="A129" s="209"/>
      <c r="B129" s="213"/>
      <c r="C129" s="213" t="s">
        <v>179</v>
      </c>
      <c r="D129" s="213"/>
      <c r="E129" s="213"/>
      <c r="F129" s="214"/>
      <c r="G129" s="213"/>
      <c r="H129" s="132" t="b">
        <f t="shared" si="22"/>
        <v>0</v>
      </c>
      <c r="I129" s="198">
        <f t="shared" si="35"/>
        <v>0</v>
      </c>
      <c r="J129" s="132" t="str">
        <f t="shared" si="24"/>
        <v>กำลังพัฒนา</v>
      </c>
    </row>
    <row r="130" spans="1:10" ht="21" x14ac:dyDescent="0.2">
      <c r="A130" s="209"/>
      <c r="B130" s="213"/>
      <c r="C130" s="213" t="s">
        <v>182</v>
      </c>
      <c r="D130" s="213"/>
      <c r="E130" s="213"/>
      <c r="F130" s="214"/>
      <c r="G130" s="214"/>
      <c r="H130" s="132" t="b">
        <f t="shared" si="22"/>
        <v>0</v>
      </c>
      <c r="I130" s="198">
        <f t="shared" si="35"/>
        <v>0</v>
      </c>
      <c r="J130" s="132" t="str">
        <f t="shared" si="24"/>
        <v>กำลังพัฒนา</v>
      </c>
    </row>
    <row r="131" spans="1:10" ht="21" x14ac:dyDescent="0.2">
      <c r="A131" s="209"/>
      <c r="B131" s="213"/>
      <c r="C131" s="213" t="s">
        <v>185</v>
      </c>
      <c r="D131" s="213"/>
      <c r="E131" s="214"/>
      <c r="F131" s="213"/>
      <c r="G131" s="213"/>
      <c r="H131" s="132" t="b">
        <f t="shared" si="22"/>
        <v>0</v>
      </c>
      <c r="I131" s="198">
        <f t="shared" si="35"/>
        <v>0</v>
      </c>
      <c r="J131" s="132" t="str">
        <f t="shared" si="24"/>
        <v>กำลังพัฒนา</v>
      </c>
    </row>
    <row r="132" spans="1:10" s="212" customFormat="1" ht="21" x14ac:dyDescent="0.2">
      <c r="A132" s="192"/>
      <c r="B132" s="215"/>
      <c r="C132" s="215" t="s">
        <v>186</v>
      </c>
      <c r="D132" s="216">
        <f>SUM(D126:D131)/6</f>
        <v>0</v>
      </c>
      <c r="E132" s="216">
        <f t="shared" ref="E132:G132" si="43">SUM(E126:E131)/6</f>
        <v>0</v>
      </c>
      <c r="F132" s="216">
        <f t="shared" si="43"/>
        <v>0</v>
      </c>
      <c r="G132" s="216">
        <f t="shared" si="43"/>
        <v>0</v>
      </c>
      <c r="H132" s="132" t="b">
        <f t="shared" si="22"/>
        <v>0</v>
      </c>
      <c r="I132" s="211">
        <f t="shared" si="35"/>
        <v>0</v>
      </c>
      <c r="J132" s="132" t="str">
        <f t="shared" si="24"/>
        <v>กำลังพัฒนา</v>
      </c>
    </row>
    <row r="133" spans="1:10" ht="21" x14ac:dyDescent="0.2">
      <c r="A133" s="209"/>
      <c r="B133" s="213">
        <v>1</v>
      </c>
      <c r="C133" s="213" t="s">
        <v>8</v>
      </c>
      <c r="D133" s="214"/>
      <c r="E133" s="213"/>
      <c r="F133" s="213"/>
      <c r="G133" s="213"/>
      <c r="H133" s="132" t="b">
        <f t="shared" si="22"/>
        <v>0</v>
      </c>
      <c r="I133" s="198">
        <f t="shared" si="35"/>
        <v>0</v>
      </c>
      <c r="J133" s="132" t="str">
        <f t="shared" si="24"/>
        <v>กำลังพัฒนา</v>
      </c>
    </row>
    <row r="134" spans="1:10" ht="21" x14ac:dyDescent="0.2">
      <c r="A134" s="209"/>
      <c r="B134" s="213">
        <v>1</v>
      </c>
      <c r="C134" s="213" t="s">
        <v>9</v>
      </c>
      <c r="D134" s="213"/>
      <c r="E134" s="214"/>
      <c r="F134" s="213"/>
      <c r="G134" s="213"/>
      <c r="H134" s="132" t="b">
        <f t="shared" si="22"/>
        <v>0</v>
      </c>
      <c r="I134" s="198">
        <f t="shared" si="35"/>
        <v>0</v>
      </c>
      <c r="J134" s="132" t="str">
        <f t="shared" si="24"/>
        <v>กำลังพัฒนา</v>
      </c>
    </row>
    <row r="135" spans="1:10" ht="21" x14ac:dyDescent="0.2">
      <c r="A135" s="209"/>
      <c r="B135" s="213">
        <v>1</v>
      </c>
      <c r="C135" s="213" t="s">
        <v>10</v>
      </c>
      <c r="D135" s="213"/>
      <c r="E135" s="213"/>
      <c r="F135" s="213"/>
      <c r="G135" s="214"/>
      <c r="H135" s="132" t="b">
        <f t="shared" ref="H135:H142" si="44">IF(D135&lt;E135,IF(E135&lt;F135,IF(F135&lt;G135,"เพิ่มขึ้นต่อเนื่อง","ขึ้นๆลงๆ")),IF(D135&gt;E135,IF(E135&gt;F135,IF(F135&gt;G135,"ลดลงต่อเนื่อง","ขึ้นๆลงๆ"),"ขึ้นๆลงๆ")))</f>
        <v>0</v>
      </c>
      <c r="I135" s="198">
        <f t="shared" ref="I135:I142" si="45">SUM(D135:G135)/4</f>
        <v>0</v>
      </c>
      <c r="J135" s="132" t="str">
        <f t="shared" si="24"/>
        <v>กำลังพัฒนา</v>
      </c>
    </row>
    <row r="136" spans="1:10" s="212" customFormat="1" ht="21" x14ac:dyDescent="0.2">
      <c r="A136" s="192"/>
      <c r="B136" s="215"/>
      <c r="C136" s="215" t="s">
        <v>187</v>
      </c>
      <c r="D136" s="216">
        <f>SUM(D133:D135)/3</f>
        <v>0</v>
      </c>
      <c r="E136" s="216">
        <f t="shared" ref="E136:G136" si="46">SUM(E133:E135)/3</f>
        <v>0</v>
      </c>
      <c r="F136" s="216">
        <f t="shared" si="46"/>
        <v>0</v>
      </c>
      <c r="G136" s="216">
        <f t="shared" si="46"/>
        <v>0</v>
      </c>
      <c r="H136" s="132" t="b">
        <f t="shared" si="44"/>
        <v>0</v>
      </c>
      <c r="I136" s="211">
        <f t="shared" si="45"/>
        <v>0</v>
      </c>
      <c r="J136" s="132" t="str">
        <f t="shared" ref="J136:J142" si="47">IF(I136&gt;=80,"ดีเยี่ยม",IF(I136&gt;=70,"ดีมาก",IF(I136&gt;=60,"ดี",IF(I136&gt;=50,"พอใช้",IF(I136&gt;=0,"กำลังพัฒนา")))))</f>
        <v>กำลังพัฒนา</v>
      </c>
    </row>
    <row r="137" spans="1:10" s="212" customFormat="1" ht="21" x14ac:dyDescent="0.2">
      <c r="A137" s="192"/>
      <c r="B137" s="215">
        <v>1</v>
      </c>
      <c r="C137" s="215" t="s">
        <v>188</v>
      </c>
      <c r="D137" s="216">
        <f>(D126+D127+D128+D129+D130+D131+D133+D134+D135)/9</f>
        <v>0</v>
      </c>
      <c r="E137" s="216">
        <f t="shared" ref="E137:G137" si="48">(E126+E127+E128+E129+E130+E131+E133+E134+E135)/9</f>
        <v>0</v>
      </c>
      <c r="F137" s="216">
        <f t="shared" si="48"/>
        <v>0</v>
      </c>
      <c r="G137" s="216">
        <f t="shared" si="48"/>
        <v>0</v>
      </c>
      <c r="H137" s="132" t="b">
        <f t="shared" si="44"/>
        <v>0</v>
      </c>
      <c r="I137" s="211">
        <f t="shared" si="45"/>
        <v>0</v>
      </c>
      <c r="J137" s="132" t="str">
        <f t="shared" si="47"/>
        <v>กำลังพัฒนา</v>
      </c>
    </row>
    <row r="138" spans="1:10" ht="21" x14ac:dyDescent="0.2">
      <c r="A138" s="209"/>
      <c r="B138" s="213">
        <v>2</v>
      </c>
      <c r="C138" s="213" t="s">
        <v>8</v>
      </c>
      <c r="D138" s="213"/>
      <c r="E138" s="213"/>
      <c r="F138" s="213"/>
      <c r="G138" s="213"/>
      <c r="H138" s="132" t="b">
        <f t="shared" si="44"/>
        <v>0</v>
      </c>
      <c r="I138" s="198">
        <f t="shared" si="45"/>
        <v>0</v>
      </c>
      <c r="J138" s="132" t="str">
        <f t="shared" si="47"/>
        <v>กำลังพัฒนา</v>
      </c>
    </row>
    <row r="139" spans="1:10" ht="21" x14ac:dyDescent="0.2">
      <c r="A139" s="209"/>
      <c r="B139" s="213">
        <v>2</v>
      </c>
      <c r="C139" s="213" t="s">
        <v>9</v>
      </c>
      <c r="D139" s="213"/>
      <c r="E139" s="213"/>
      <c r="F139" s="213"/>
      <c r="G139" s="213"/>
      <c r="H139" s="132" t="b">
        <f t="shared" si="44"/>
        <v>0</v>
      </c>
      <c r="I139" s="198">
        <f t="shared" si="45"/>
        <v>0</v>
      </c>
      <c r="J139" s="132" t="str">
        <f t="shared" si="47"/>
        <v>กำลังพัฒนา</v>
      </c>
    </row>
    <row r="140" spans="1:10" ht="21" x14ac:dyDescent="0.2">
      <c r="A140" s="209"/>
      <c r="B140" s="213">
        <v>2</v>
      </c>
      <c r="C140" s="213" t="s">
        <v>10</v>
      </c>
      <c r="D140" s="213"/>
      <c r="E140" s="213"/>
      <c r="F140" s="214"/>
      <c r="G140" s="214"/>
      <c r="H140" s="132" t="b">
        <f t="shared" si="44"/>
        <v>0</v>
      </c>
      <c r="I140" s="198">
        <f t="shared" si="45"/>
        <v>0</v>
      </c>
      <c r="J140" s="132" t="str">
        <f t="shared" si="47"/>
        <v>กำลังพัฒนา</v>
      </c>
    </row>
    <row r="141" spans="1:10" s="212" customFormat="1" ht="21" x14ac:dyDescent="0.2">
      <c r="A141" s="192"/>
      <c r="B141" s="215">
        <v>2</v>
      </c>
      <c r="C141" s="215" t="s">
        <v>187</v>
      </c>
      <c r="D141" s="216">
        <f>SUM(D138:D140)/3</f>
        <v>0</v>
      </c>
      <c r="E141" s="216">
        <f t="shared" ref="E141:G141" si="49">SUM(E138:E140)/3</f>
        <v>0</v>
      </c>
      <c r="F141" s="216">
        <f t="shared" si="49"/>
        <v>0</v>
      </c>
      <c r="G141" s="216">
        <f t="shared" si="49"/>
        <v>0</v>
      </c>
      <c r="H141" s="132" t="b">
        <f t="shared" si="44"/>
        <v>0</v>
      </c>
      <c r="I141" s="211">
        <f t="shared" si="45"/>
        <v>0</v>
      </c>
      <c r="J141" s="132" t="str">
        <f t="shared" si="47"/>
        <v>กำลังพัฒนา</v>
      </c>
    </row>
    <row r="142" spans="1:10" s="212" customFormat="1" ht="21" x14ac:dyDescent="0.2">
      <c r="A142" s="192"/>
      <c r="B142" s="215">
        <v>2</v>
      </c>
      <c r="C142" s="215" t="s">
        <v>188</v>
      </c>
      <c r="D142" s="216">
        <f>(D126+D127+D128+D129+D130+D131+D133+D134+D135)/9</f>
        <v>0</v>
      </c>
      <c r="E142" s="216">
        <f t="shared" ref="E142:G142" si="50">(E126+E127+E128+E129+E130+E131+E133+E134+E135)/9</f>
        <v>0</v>
      </c>
      <c r="F142" s="216">
        <f t="shared" si="50"/>
        <v>0</v>
      </c>
      <c r="G142" s="216">
        <f t="shared" si="50"/>
        <v>0</v>
      </c>
      <c r="H142" s="132" t="b">
        <f t="shared" si="44"/>
        <v>0</v>
      </c>
      <c r="I142" s="211">
        <f t="shared" si="45"/>
        <v>0</v>
      </c>
      <c r="J142" s="132" t="str">
        <f t="shared" si="47"/>
        <v>กำลังพัฒนา</v>
      </c>
    </row>
    <row r="145" spans="1:2" x14ac:dyDescent="0.2">
      <c r="A145" s="242" t="s">
        <v>169</v>
      </c>
      <c r="B145" s="242"/>
    </row>
    <row r="146" spans="1:2" x14ac:dyDescent="0.2">
      <c r="A146" s="242"/>
      <c r="B146" s="242"/>
    </row>
    <row r="147" spans="1:2" ht="21" x14ac:dyDescent="0.2">
      <c r="A147" s="209" t="s">
        <v>171</v>
      </c>
      <c r="B147" s="209" t="s">
        <v>172</v>
      </c>
    </row>
    <row r="148" spans="1:2" ht="21" x14ac:dyDescent="0.2">
      <c r="A148" s="209" t="s">
        <v>174</v>
      </c>
      <c r="B148" s="209" t="s">
        <v>175</v>
      </c>
    </row>
    <row r="149" spans="1:2" ht="21" x14ac:dyDescent="0.2">
      <c r="A149" s="209" t="s">
        <v>177</v>
      </c>
      <c r="B149" s="209" t="s">
        <v>178</v>
      </c>
    </row>
    <row r="150" spans="1:2" ht="21" x14ac:dyDescent="0.2">
      <c r="A150" s="209" t="s">
        <v>180</v>
      </c>
      <c r="B150" s="209" t="s">
        <v>181</v>
      </c>
    </row>
    <row r="151" spans="1:2" ht="21" x14ac:dyDescent="0.2">
      <c r="A151" s="209" t="s">
        <v>183</v>
      </c>
      <c r="B151" s="209" t="s">
        <v>184</v>
      </c>
    </row>
  </sheetData>
  <mergeCells count="15">
    <mergeCell ref="A1:J1"/>
    <mergeCell ref="A2:J2"/>
    <mergeCell ref="A4:A6"/>
    <mergeCell ref="B4:B6"/>
    <mergeCell ref="C4:C6"/>
    <mergeCell ref="D4:G4"/>
    <mergeCell ref="H4:H6"/>
    <mergeCell ref="I4:I6"/>
    <mergeCell ref="J4:J5"/>
    <mergeCell ref="D5:D6"/>
    <mergeCell ref="E5:E6"/>
    <mergeCell ref="F5:F6"/>
    <mergeCell ref="G5:G6"/>
    <mergeCell ref="M5:N6"/>
    <mergeCell ref="A145:B1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"/>
  <sheetViews>
    <sheetView topLeftCell="A4" zoomScale="110" zoomScaleNormal="110" zoomScalePageLayoutView="112" workbookViewId="0">
      <selection activeCell="D12" sqref="D12"/>
    </sheetView>
  </sheetViews>
  <sheetFormatPr defaultRowHeight="14.25" x14ac:dyDescent="0.2"/>
  <cols>
    <col min="1" max="1" width="29.25" style="63" customWidth="1"/>
    <col min="2" max="2" width="14.75" customWidth="1"/>
    <col min="3" max="3" width="10.875" style="1" customWidth="1"/>
    <col min="4" max="5" width="7.125" style="1" customWidth="1"/>
    <col min="6" max="6" width="14" style="1" customWidth="1"/>
    <col min="7" max="7" width="9.625" style="149" customWidth="1"/>
    <col min="8" max="8" width="10.25" style="1" bestFit="1" customWidth="1"/>
    <col min="9" max="10" width="9" style="1"/>
    <col min="11" max="11" width="11.5" style="1" customWidth="1"/>
    <col min="12" max="12" width="9.875" style="1" customWidth="1"/>
    <col min="13" max="13" width="14.25" style="1" customWidth="1"/>
    <col min="14" max="14" width="14.875" style="1" customWidth="1"/>
    <col min="15" max="15" width="57.75" style="1" bestFit="1" customWidth="1"/>
  </cols>
  <sheetData>
    <row r="1" spans="1:15" s="23" customFormat="1" ht="28.5" customHeight="1" x14ac:dyDescent="0.8">
      <c r="A1" s="289" t="s">
        <v>57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5" s="23" customFormat="1" ht="27.75" customHeight="1" x14ac:dyDescent="0.8">
      <c r="A2" s="289" t="s">
        <v>58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s="30" customFormat="1" ht="87.75" customHeight="1" x14ac:dyDescent="0.2">
      <c r="A3" s="105" t="s">
        <v>64</v>
      </c>
      <c r="B3" s="32"/>
      <c r="C3" s="32"/>
      <c r="G3" s="134"/>
      <c r="H3" s="150"/>
      <c r="I3" s="150"/>
      <c r="O3" s="92" t="s">
        <v>131</v>
      </c>
    </row>
    <row r="4" spans="1:15" s="30" customFormat="1" ht="87.75" customHeight="1" x14ac:dyDescent="0.2">
      <c r="A4" s="256" t="s">
        <v>129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164"/>
      <c r="N4" s="164"/>
      <c r="O4" s="92"/>
    </row>
    <row r="5" spans="1:15" ht="21" x14ac:dyDescent="0.35">
      <c r="A5" s="298" t="s">
        <v>53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178"/>
      <c r="N5" s="178"/>
      <c r="O5" s="33"/>
    </row>
    <row r="6" spans="1:15" ht="21.75" thickBot="1" x14ac:dyDescent="0.4">
      <c r="A6" s="53" t="s">
        <v>54</v>
      </c>
      <c r="B6" s="31"/>
      <c r="C6" s="34"/>
      <c r="D6" s="35"/>
      <c r="E6" s="35"/>
      <c r="F6" s="35"/>
      <c r="G6" s="135"/>
      <c r="H6" s="35"/>
      <c r="I6" s="35"/>
      <c r="J6" s="35"/>
      <c r="K6" s="35"/>
      <c r="L6" s="35"/>
      <c r="M6" s="35"/>
      <c r="N6" s="35"/>
      <c r="O6" s="33"/>
    </row>
    <row r="7" spans="1:15" ht="21.75" customHeight="1" thickBot="1" x14ac:dyDescent="0.25">
      <c r="A7" s="277" t="s">
        <v>2</v>
      </c>
      <c r="B7" s="306"/>
      <c r="C7" s="299" t="s">
        <v>3</v>
      </c>
      <c r="D7" s="300"/>
      <c r="E7" s="300"/>
      <c r="F7" s="300"/>
      <c r="G7" s="301"/>
      <c r="H7" s="299" t="s">
        <v>55</v>
      </c>
      <c r="I7" s="300"/>
      <c r="J7" s="301"/>
      <c r="K7" s="276" t="s">
        <v>112</v>
      </c>
      <c r="L7" s="309" t="s">
        <v>133</v>
      </c>
      <c r="M7" s="309" t="s">
        <v>132</v>
      </c>
      <c r="N7" s="250" t="s">
        <v>5</v>
      </c>
      <c r="O7" s="302" t="s">
        <v>59</v>
      </c>
    </row>
    <row r="8" spans="1:15" ht="21.75" thickBot="1" x14ac:dyDescent="0.25">
      <c r="A8" s="278"/>
      <c r="B8" s="307"/>
      <c r="C8" s="36">
        <v>2558</v>
      </c>
      <c r="D8" s="36">
        <v>2559</v>
      </c>
      <c r="E8" s="36">
        <v>2560</v>
      </c>
      <c r="F8" s="130" t="s">
        <v>130</v>
      </c>
      <c r="G8" s="136" t="s">
        <v>6</v>
      </c>
      <c r="H8" s="36">
        <v>2561</v>
      </c>
      <c r="I8" s="36">
        <v>2562</v>
      </c>
      <c r="J8" s="36">
        <v>2563</v>
      </c>
      <c r="K8" s="266"/>
      <c r="L8" s="310"/>
      <c r="M8" s="310"/>
      <c r="N8" s="252"/>
      <c r="O8" s="303"/>
    </row>
    <row r="9" spans="1:15" s="44" customFormat="1" ht="43.5" customHeight="1" thickBot="1" x14ac:dyDescent="0.4">
      <c r="A9" s="305" t="s">
        <v>65</v>
      </c>
      <c r="B9" s="305"/>
      <c r="C9" s="57"/>
      <c r="D9" s="57"/>
      <c r="E9" s="57"/>
      <c r="F9" s="122"/>
      <c r="G9" s="137"/>
      <c r="H9" s="128"/>
      <c r="I9" s="128"/>
      <c r="J9" s="57"/>
      <c r="K9" s="93"/>
      <c r="L9" s="93"/>
      <c r="M9" s="93"/>
      <c r="N9" s="253"/>
      <c r="O9" s="37"/>
    </row>
    <row r="10" spans="1:15" s="40" customFormat="1" ht="21.75" thickBot="1" x14ac:dyDescent="0.4">
      <c r="A10" s="291" t="s">
        <v>67</v>
      </c>
      <c r="B10" s="292"/>
      <c r="C10" s="96"/>
      <c r="D10" s="58"/>
      <c r="E10" s="58"/>
      <c r="F10" s="58"/>
      <c r="G10" s="138"/>
      <c r="H10" s="124"/>
      <c r="I10" s="124"/>
      <c r="J10" s="58"/>
      <c r="K10" s="308">
        <f>SUM(J11:J13)/3</f>
        <v>94</v>
      </c>
      <c r="L10" s="253"/>
      <c r="M10" s="180"/>
      <c r="N10" s="254"/>
      <c r="O10" s="41"/>
    </row>
    <row r="11" spans="1:15" s="40" customFormat="1" ht="21.75" thickBot="1" x14ac:dyDescent="0.4">
      <c r="A11" s="97"/>
      <c r="B11" s="98" t="s">
        <v>115</v>
      </c>
      <c r="C11" s="96">
        <v>89.35</v>
      </c>
      <c r="D11" s="58">
        <v>87.32</v>
      </c>
      <c r="E11" s="58">
        <v>90.87</v>
      </c>
      <c r="F11" s="131" t="str">
        <f>IF(C11&lt;D11,IF(D11&lt;E11,"เพิ่มขึ้นต่อเนื่อง","ขึ้นๆลงๆ"),IF(C11&gt;D11,IF(C11&gt;E11,"ลดลงต่อเนื่อง","ขึ้นๆลงๆ"),"ขึ้นๆลงๆ"))</f>
        <v>ขึ้นๆลงๆ</v>
      </c>
      <c r="G11" s="153">
        <f>IF(F11="ขึ้นๆลงๆ",((C11+D11+E11)/3),IF(F11="เพิ่มขึ้นต่อเนื่อง",((C11-D11)+E11),IF(F11="ลดลงต่อเนื่อง",((C11+D11+E11)/3),)))</f>
        <v>89.179999999999993</v>
      </c>
      <c r="H11" s="124">
        <v>91</v>
      </c>
      <c r="I11" s="124">
        <v>93</v>
      </c>
      <c r="J11" s="109">
        <v>95</v>
      </c>
      <c r="K11" s="308"/>
      <c r="L11" s="254"/>
      <c r="M11" s="181"/>
      <c r="N11" s="254"/>
      <c r="O11" s="41"/>
    </row>
    <row r="12" spans="1:15" s="40" customFormat="1" ht="24" customHeight="1" thickBot="1" x14ac:dyDescent="0.4">
      <c r="A12" s="97"/>
      <c r="B12" s="98" t="s">
        <v>116</v>
      </c>
      <c r="C12" s="96">
        <v>89</v>
      </c>
      <c r="D12" s="58">
        <v>92</v>
      </c>
      <c r="E12" s="58">
        <v>91</v>
      </c>
      <c r="F12" s="131" t="str">
        <f t="shared" ref="F12:F58" si="0">IF(C12&lt;D12,IF(D12&lt;E12,"เพิ่มขึ้นต่อเนื่อง","ขึ้นๆลงๆ"),IF(C12&gt;D12,IF(C12&gt;E12,"ลดลงต่อเนื่อง","ขึ้นๆลงๆ"),"ขึ้นๆลงๆ"))</f>
        <v>ขึ้นๆลงๆ</v>
      </c>
      <c r="G12" s="153">
        <f t="shared" ref="G12:G58" si="1">IF(F12="ขึ้นๆลงๆ",((C12+D12+E12)/3),IF(F12="เพิ่มขึ้นต่อเนื่อง",((C12-D12)+E12),IF(F12="ลดลงต่อเนื่อง",((C12+D12+E12)/3),)))</f>
        <v>90.666666666666671</v>
      </c>
      <c r="H12" s="124"/>
      <c r="I12" s="124"/>
      <c r="J12" s="109">
        <v>95</v>
      </c>
      <c r="K12" s="308"/>
      <c r="L12" s="254"/>
      <c r="M12" s="181"/>
      <c r="N12" s="254"/>
      <c r="O12" s="41"/>
    </row>
    <row r="13" spans="1:15" s="40" customFormat="1" ht="24" customHeight="1" thickBot="1" x14ac:dyDescent="0.4">
      <c r="A13" s="97"/>
      <c r="B13" s="98" t="s">
        <v>117</v>
      </c>
      <c r="C13" s="96">
        <v>75</v>
      </c>
      <c r="D13" s="58">
        <v>89</v>
      </c>
      <c r="E13" s="58">
        <v>92</v>
      </c>
      <c r="F13" s="131" t="str">
        <f t="shared" si="0"/>
        <v>เพิ่มขึ้นต่อเนื่อง</v>
      </c>
      <c r="G13" s="153">
        <f t="shared" si="1"/>
        <v>78</v>
      </c>
      <c r="H13" s="124"/>
      <c r="I13" s="124"/>
      <c r="J13" s="109">
        <v>92</v>
      </c>
      <c r="K13" s="308"/>
      <c r="L13" s="254"/>
      <c r="M13" s="182"/>
      <c r="N13" s="254"/>
      <c r="O13" s="41"/>
    </row>
    <row r="14" spans="1:15" s="40" customFormat="1" ht="21.75" thickBot="1" x14ac:dyDescent="0.25">
      <c r="A14" s="291" t="s">
        <v>68</v>
      </c>
      <c r="B14" s="292"/>
      <c r="C14" s="96"/>
      <c r="D14" s="58"/>
      <c r="E14" s="58"/>
      <c r="F14" s="124"/>
      <c r="G14" s="139"/>
      <c r="H14" s="124"/>
      <c r="I14" s="124"/>
      <c r="J14" s="58"/>
      <c r="K14" s="308">
        <f>SUM(J15:J17)/3</f>
        <v>0</v>
      </c>
      <c r="L14" s="254"/>
      <c r="M14" s="250"/>
      <c r="N14" s="254"/>
      <c r="O14" s="41"/>
    </row>
    <row r="15" spans="1:15" s="40" customFormat="1" ht="21.75" thickBot="1" x14ac:dyDescent="0.25">
      <c r="A15" s="97"/>
      <c r="B15" s="98" t="s">
        <v>115</v>
      </c>
      <c r="C15" s="96">
        <v>79</v>
      </c>
      <c r="D15" s="58">
        <v>88</v>
      </c>
      <c r="E15" s="58">
        <v>90</v>
      </c>
      <c r="F15" s="131" t="str">
        <f t="shared" si="0"/>
        <v>เพิ่มขึ้นต่อเนื่อง</v>
      </c>
      <c r="G15" s="153">
        <f t="shared" si="1"/>
        <v>81</v>
      </c>
      <c r="H15" s="124"/>
      <c r="I15" s="124"/>
      <c r="J15" s="58"/>
      <c r="K15" s="308"/>
      <c r="L15" s="254"/>
      <c r="M15" s="251"/>
      <c r="N15" s="254"/>
      <c r="O15" s="41"/>
    </row>
    <row r="16" spans="1:15" s="40" customFormat="1" ht="21.75" thickBot="1" x14ac:dyDescent="0.25">
      <c r="A16" s="97"/>
      <c r="B16" s="98" t="s">
        <v>116</v>
      </c>
      <c r="C16" s="96"/>
      <c r="D16" s="58"/>
      <c r="E16" s="58"/>
      <c r="F16" s="131" t="str">
        <f t="shared" si="0"/>
        <v>ขึ้นๆลงๆ</v>
      </c>
      <c r="G16" s="153">
        <f t="shared" si="1"/>
        <v>0</v>
      </c>
      <c r="H16" s="124"/>
      <c r="I16" s="124"/>
      <c r="J16" s="58"/>
      <c r="K16" s="308"/>
      <c r="L16" s="254"/>
      <c r="M16" s="251"/>
      <c r="N16" s="254"/>
      <c r="O16" s="41"/>
    </row>
    <row r="17" spans="1:15" s="40" customFormat="1" ht="21.75" thickBot="1" x14ac:dyDescent="0.25">
      <c r="A17" s="97"/>
      <c r="B17" s="98" t="s">
        <v>117</v>
      </c>
      <c r="C17" s="96"/>
      <c r="D17" s="58"/>
      <c r="E17" s="58"/>
      <c r="F17" s="131" t="str">
        <f t="shared" si="0"/>
        <v>ขึ้นๆลงๆ</v>
      </c>
      <c r="G17" s="153">
        <f t="shared" si="1"/>
        <v>0</v>
      </c>
      <c r="H17" s="124"/>
      <c r="I17" s="124"/>
      <c r="J17" s="58"/>
      <c r="K17" s="308"/>
      <c r="L17" s="254"/>
      <c r="M17" s="252"/>
      <c r="N17" s="254"/>
      <c r="O17" s="41"/>
    </row>
    <row r="18" spans="1:15" s="40" customFormat="1" ht="21.75" thickBot="1" x14ac:dyDescent="0.25">
      <c r="A18" s="291" t="s">
        <v>69</v>
      </c>
      <c r="B18" s="292"/>
      <c r="C18" s="96"/>
      <c r="D18" s="58"/>
      <c r="E18" s="58"/>
      <c r="F18" s="124"/>
      <c r="G18" s="139"/>
      <c r="H18" s="124"/>
      <c r="I18" s="124"/>
      <c r="J18" s="58"/>
      <c r="K18" s="308">
        <f>SUM(J19:J21)/3</f>
        <v>0</v>
      </c>
      <c r="L18" s="254"/>
      <c r="M18" s="253"/>
      <c r="N18" s="254"/>
      <c r="O18" s="41"/>
    </row>
    <row r="19" spans="1:15" s="40" customFormat="1" ht="21.75" thickBot="1" x14ac:dyDescent="0.25">
      <c r="A19" s="97"/>
      <c r="B19" s="98" t="s">
        <v>115</v>
      </c>
      <c r="C19" s="96"/>
      <c r="D19" s="58"/>
      <c r="E19" s="58"/>
      <c r="F19" s="131" t="str">
        <f t="shared" si="0"/>
        <v>ขึ้นๆลงๆ</v>
      </c>
      <c r="G19" s="153">
        <f t="shared" si="1"/>
        <v>0</v>
      </c>
      <c r="H19" s="124"/>
      <c r="I19" s="124"/>
      <c r="J19" s="58"/>
      <c r="K19" s="308"/>
      <c r="L19" s="254"/>
      <c r="M19" s="254"/>
      <c r="N19" s="254"/>
      <c r="O19" s="41"/>
    </row>
    <row r="20" spans="1:15" s="40" customFormat="1" ht="21.75" thickBot="1" x14ac:dyDescent="0.25">
      <c r="A20" s="97"/>
      <c r="B20" s="98" t="s">
        <v>116</v>
      </c>
      <c r="C20" s="96"/>
      <c r="D20" s="58"/>
      <c r="E20" s="58"/>
      <c r="F20" s="131" t="str">
        <f t="shared" si="0"/>
        <v>ขึ้นๆลงๆ</v>
      </c>
      <c r="G20" s="153">
        <f t="shared" si="1"/>
        <v>0</v>
      </c>
      <c r="H20" s="124"/>
      <c r="I20" s="124"/>
      <c r="J20" s="58"/>
      <c r="K20" s="308"/>
      <c r="L20" s="254"/>
      <c r="M20" s="254"/>
      <c r="N20" s="254"/>
      <c r="O20" s="41"/>
    </row>
    <row r="21" spans="1:15" s="40" customFormat="1" ht="21.75" thickBot="1" x14ac:dyDescent="0.25">
      <c r="A21" s="97"/>
      <c r="B21" s="98" t="s">
        <v>117</v>
      </c>
      <c r="C21" s="96"/>
      <c r="D21" s="58"/>
      <c r="E21" s="58"/>
      <c r="F21" s="131" t="str">
        <f t="shared" si="0"/>
        <v>ขึ้นๆลงๆ</v>
      </c>
      <c r="G21" s="153">
        <f t="shared" si="1"/>
        <v>0</v>
      </c>
      <c r="H21" s="124"/>
      <c r="I21" s="124"/>
      <c r="J21" s="58"/>
      <c r="K21" s="308"/>
      <c r="L21" s="254"/>
      <c r="M21" s="255"/>
      <c r="N21" s="254"/>
      <c r="O21" s="41"/>
    </row>
    <row r="22" spans="1:15" s="40" customFormat="1" ht="21.75" thickBot="1" x14ac:dyDescent="0.25">
      <c r="A22" s="291" t="s">
        <v>70</v>
      </c>
      <c r="B22" s="292"/>
      <c r="C22" s="96"/>
      <c r="D22" s="58"/>
      <c r="E22" s="58"/>
      <c r="F22" s="124"/>
      <c r="G22" s="139"/>
      <c r="H22" s="124"/>
      <c r="I22" s="124"/>
      <c r="J22" s="58"/>
      <c r="K22" s="308">
        <f>SUM(J23:J25)/3</f>
        <v>0</v>
      </c>
      <c r="L22" s="254"/>
      <c r="M22" s="253"/>
      <c r="N22" s="254"/>
      <c r="O22" s="41"/>
    </row>
    <row r="23" spans="1:15" s="40" customFormat="1" ht="21.75" thickBot="1" x14ac:dyDescent="0.25">
      <c r="A23" s="97"/>
      <c r="B23" s="98" t="s">
        <v>115</v>
      </c>
      <c r="C23" s="96"/>
      <c r="D23" s="58"/>
      <c r="E23" s="58"/>
      <c r="F23" s="131" t="str">
        <f t="shared" si="0"/>
        <v>ขึ้นๆลงๆ</v>
      </c>
      <c r="G23" s="153">
        <f t="shared" si="1"/>
        <v>0</v>
      </c>
      <c r="H23" s="124"/>
      <c r="I23" s="124"/>
      <c r="J23" s="58"/>
      <c r="K23" s="308"/>
      <c r="L23" s="254"/>
      <c r="M23" s="254"/>
      <c r="N23" s="254"/>
      <c r="O23" s="41"/>
    </row>
    <row r="24" spans="1:15" s="40" customFormat="1" ht="21.75" thickBot="1" x14ac:dyDescent="0.25">
      <c r="A24" s="97"/>
      <c r="B24" s="98" t="s">
        <v>116</v>
      </c>
      <c r="C24" s="96"/>
      <c r="D24" s="58"/>
      <c r="E24" s="58"/>
      <c r="F24" s="131" t="str">
        <f t="shared" si="0"/>
        <v>ขึ้นๆลงๆ</v>
      </c>
      <c r="G24" s="153">
        <f t="shared" si="1"/>
        <v>0</v>
      </c>
      <c r="H24" s="124"/>
      <c r="I24" s="124"/>
      <c r="J24" s="58"/>
      <c r="K24" s="308"/>
      <c r="L24" s="254"/>
      <c r="M24" s="254"/>
      <c r="N24" s="254"/>
      <c r="O24" s="41"/>
    </row>
    <row r="25" spans="1:15" s="40" customFormat="1" ht="21.75" thickBot="1" x14ac:dyDescent="0.25">
      <c r="A25" s="97"/>
      <c r="B25" s="98" t="s">
        <v>117</v>
      </c>
      <c r="C25" s="96"/>
      <c r="D25" s="58"/>
      <c r="E25" s="58"/>
      <c r="F25" s="131" t="str">
        <f t="shared" si="0"/>
        <v>ขึ้นๆลงๆ</v>
      </c>
      <c r="G25" s="153">
        <f t="shared" si="1"/>
        <v>0</v>
      </c>
      <c r="H25" s="124"/>
      <c r="I25" s="124"/>
      <c r="J25" s="58"/>
      <c r="K25" s="308"/>
      <c r="L25" s="254"/>
      <c r="M25" s="255"/>
      <c r="N25" s="254"/>
      <c r="O25" s="41"/>
    </row>
    <row r="26" spans="1:15" s="40" customFormat="1" ht="21.75" thickBot="1" x14ac:dyDescent="0.25">
      <c r="A26" s="291" t="s">
        <v>71</v>
      </c>
      <c r="B26" s="292"/>
      <c r="C26" s="96"/>
      <c r="D26" s="58"/>
      <c r="E26" s="58"/>
      <c r="F26" s="124"/>
      <c r="G26" s="139"/>
      <c r="H26" s="124"/>
      <c r="I26" s="124"/>
      <c r="J26" s="58"/>
      <c r="K26" s="308">
        <f>SUM(J27:J29)/3</f>
        <v>0</v>
      </c>
      <c r="L26" s="254"/>
      <c r="M26" s="253"/>
      <c r="N26" s="254"/>
      <c r="O26" s="41"/>
    </row>
    <row r="27" spans="1:15" s="40" customFormat="1" ht="21.75" thickBot="1" x14ac:dyDescent="0.25">
      <c r="A27" s="97"/>
      <c r="B27" s="98" t="s">
        <v>115</v>
      </c>
      <c r="C27" s="96"/>
      <c r="D27" s="58"/>
      <c r="E27" s="58"/>
      <c r="F27" s="131" t="str">
        <f t="shared" si="0"/>
        <v>ขึ้นๆลงๆ</v>
      </c>
      <c r="G27" s="153">
        <f t="shared" si="1"/>
        <v>0</v>
      </c>
      <c r="H27" s="124"/>
      <c r="I27" s="124"/>
      <c r="J27" s="58"/>
      <c r="K27" s="308"/>
      <c r="L27" s="254"/>
      <c r="M27" s="254"/>
      <c r="N27" s="254"/>
      <c r="O27" s="41"/>
    </row>
    <row r="28" spans="1:15" s="40" customFormat="1" ht="21.75" thickBot="1" x14ac:dyDescent="0.25">
      <c r="A28" s="97"/>
      <c r="B28" s="98" t="s">
        <v>116</v>
      </c>
      <c r="C28" s="96"/>
      <c r="D28" s="58"/>
      <c r="E28" s="58"/>
      <c r="F28" s="131" t="str">
        <f t="shared" si="0"/>
        <v>ขึ้นๆลงๆ</v>
      </c>
      <c r="G28" s="153">
        <f t="shared" si="1"/>
        <v>0</v>
      </c>
      <c r="H28" s="124"/>
      <c r="I28" s="124"/>
      <c r="J28" s="58"/>
      <c r="K28" s="308"/>
      <c r="L28" s="254"/>
      <c r="M28" s="254"/>
      <c r="N28" s="254"/>
      <c r="O28" s="41"/>
    </row>
    <row r="29" spans="1:15" s="40" customFormat="1" ht="21.75" thickBot="1" x14ac:dyDescent="0.25">
      <c r="A29" s="97"/>
      <c r="B29" s="98" t="s">
        <v>117</v>
      </c>
      <c r="C29" s="96"/>
      <c r="D29" s="58"/>
      <c r="E29" s="58"/>
      <c r="F29" s="131" t="str">
        <f t="shared" si="0"/>
        <v>ขึ้นๆลงๆ</v>
      </c>
      <c r="G29" s="153">
        <f t="shared" si="1"/>
        <v>0</v>
      </c>
      <c r="H29" s="124"/>
      <c r="I29" s="124"/>
      <c r="J29" s="58"/>
      <c r="K29" s="308"/>
      <c r="L29" s="254"/>
      <c r="M29" s="255"/>
      <c r="N29" s="254"/>
      <c r="O29" s="41"/>
    </row>
    <row r="30" spans="1:15" s="40" customFormat="1" ht="45.75" customHeight="1" thickBot="1" x14ac:dyDescent="0.25">
      <c r="A30" s="291" t="s">
        <v>72</v>
      </c>
      <c r="B30" s="292"/>
      <c r="C30" s="96"/>
      <c r="D30" s="58"/>
      <c r="E30" s="58"/>
      <c r="F30" s="124"/>
      <c r="G30" s="139"/>
      <c r="H30" s="124"/>
      <c r="I30" s="124"/>
      <c r="J30" s="58"/>
      <c r="K30" s="308">
        <f>SUM(J31:J33)/3</f>
        <v>0</v>
      </c>
      <c r="L30" s="254"/>
      <c r="M30" s="253"/>
      <c r="N30" s="254"/>
      <c r="O30" s="41"/>
    </row>
    <row r="31" spans="1:15" s="40" customFormat="1" ht="21.75" thickBot="1" x14ac:dyDescent="0.25">
      <c r="A31" s="97"/>
      <c r="B31" s="98" t="s">
        <v>115</v>
      </c>
      <c r="C31" s="96"/>
      <c r="D31" s="58"/>
      <c r="E31" s="58"/>
      <c r="F31" s="131" t="str">
        <f t="shared" si="0"/>
        <v>ขึ้นๆลงๆ</v>
      </c>
      <c r="G31" s="153">
        <f t="shared" si="1"/>
        <v>0</v>
      </c>
      <c r="H31" s="124"/>
      <c r="I31" s="124"/>
      <c r="J31" s="58"/>
      <c r="K31" s="308"/>
      <c r="L31" s="254"/>
      <c r="M31" s="254"/>
      <c r="N31" s="254"/>
      <c r="O31" s="41"/>
    </row>
    <row r="32" spans="1:15" s="40" customFormat="1" ht="21.75" thickBot="1" x14ac:dyDescent="0.25">
      <c r="A32" s="97"/>
      <c r="B32" s="98" t="s">
        <v>116</v>
      </c>
      <c r="C32" s="96"/>
      <c r="D32" s="58"/>
      <c r="E32" s="58"/>
      <c r="F32" s="131" t="str">
        <f t="shared" si="0"/>
        <v>ขึ้นๆลงๆ</v>
      </c>
      <c r="G32" s="153">
        <f t="shared" si="1"/>
        <v>0</v>
      </c>
      <c r="H32" s="124"/>
      <c r="I32" s="124"/>
      <c r="J32" s="58"/>
      <c r="K32" s="308"/>
      <c r="L32" s="254"/>
      <c r="M32" s="254"/>
      <c r="N32" s="254"/>
      <c r="O32" s="41"/>
    </row>
    <row r="33" spans="1:15" s="40" customFormat="1" ht="21.75" thickBot="1" x14ac:dyDescent="0.25">
      <c r="A33" s="99"/>
      <c r="B33" s="100" t="s">
        <v>117</v>
      </c>
      <c r="C33" s="96"/>
      <c r="D33" s="58"/>
      <c r="E33" s="58"/>
      <c r="F33" s="131" t="str">
        <f t="shared" si="0"/>
        <v>ขึ้นๆลงๆ</v>
      </c>
      <c r="G33" s="153">
        <f t="shared" si="1"/>
        <v>0</v>
      </c>
      <c r="H33" s="124"/>
      <c r="I33" s="124"/>
      <c r="J33" s="58"/>
      <c r="K33" s="308"/>
      <c r="L33" s="255"/>
      <c r="M33" s="255"/>
      <c r="N33" s="255"/>
      <c r="O33" s="41"/>
    </row>
    <row r="34" spans="1:15" s="39" customFormat="1" ht="47.25" customHeight="1" thickBot="1" x14ac:dyDescent="0.25">
      <c r="A34" s="293" t="s">
        <v>66</v>
      </c>
      <c r="B34" s="293"/>
      <c r="C34" s="43"/>
      <c r="D34" s="43"/>
      <c r="E34" s="43"/>
      <c r="F34" s="124"/>
      <c r="G34" s="139"/>
      <c r="H34" s="124"/>
      <c r="I34" s="124"/>
      <c r="J34" s="43"/>
      <c r="K34" s="94"/>
      <c r="L34" s="94"/>
      <c r="M34" s="94"/>
      <c r="N34" s="247"/>
      <c r="O34" s="38"/>
    </row>
    <row r="35" spans="1:15" s="39" customFormat="1" ht="49.5" customHeight="1" thickBot="1" x14ac:dyDescent="0.25">
      <c r="A35" s="294" t="s">
        <v>73</v>
      </c>
      <c r="B35" s="295"/>
      <c r="C35" s="101"/>
      <c r="D35" s="43"/>
      <c r="E35" s="43"/>
      <c r="F35" s="124"/>
      <c r="G35" s="139"/>
      <c r="H35" s="124"/>
      <c r="I35" s="124"/>
      <c r="J35" s="43"/>
      <c r="K35" s="308">
        <f>SUM(J36:J38)/3</f>
        <v>0</v>
      </c>
      <c r="L35" s="247"/>
      <c r="M35" s="247"/>
      <c r="N35" s="248"/>
      <c r="O35" s="38"/>
    </row>
    <row r="36" spans="1:15" s="40" customFormat="1" ht="21.75" thickBot="1" x14ac:dyDescent="0.25">
      <c r="A36" s="97"/>
      <c r="B36" s="98" t="s">
        <v>115</v>
      </c>
      <c r="C36" s="96"/>
      <c r="D36" s="58"/>
      <c r="E36" s="58"/>
      <c r="F36" s="131" t="str">
        <f t="shared" si="0"/>
        <v>ขึ้นๆลงๆ</v>
      </c>
      <c r="G36" s="153">
        <f t="shared" si="1"/>
        <v>0</v>
      </c>
      <c r="H36" s="124"/>
      <c r="I36" s="124"/>
      <c r="J36" s="58"/>
      <c r="K36" s="308"/>
      <c r="L36" s="248"/>
      <c r="M36" s="248"/>
      <c r="N36" s="248"/>
      <c r="O36" s="41"/>
    </row>
    <row r="37" spans="1:15" s="40" customFormat="1" ht="21.75" thickBot="1" x14ac:dyDescent="0.25">
      <c r="A37" s="97"/>
      <c r="B37" s="98" t="s">
        <v>116</v>
      </c>
      <c r="C37" s="96"/>
      <c r="D37" s="58"/>
      <c r="E37" s="58"/>
      <c r="F37" s="131" t="str">
        <f t="shared" si="0"/>
        <v>ขึ้นๆลงๆ</v>
      </c>
      <c r="G37" s="153">
        <f t="shared" si="1"/>
        <v>0</v>
      </c>
      <c r="H37" s="124"/>
      <c r="I37" s="124"/>
      <c r="J37" s="58"/>
      <c r="K37" s="308"/>
      <c r="L37" s="248"/>
      <c r="M37" s="248"/>
      <c r="N37" s="248"/>
      <c r="O37" s="41"/>
    </row>
    <row r="38" spans="1:15" s="40" customFormat="1" ht="21.75" thickBot="1" x14ac:dyDescent="0.25">
      <c r="A38" s="97"/>
      <c r="B38" s="98" t="s">
        <v>117</v>
      </c>
      <c r="C38" s="96"/>
      <c r="D38" s="58"/>
      <c r="E38" s="58"/>
      <c r="F38" s="131" t="str">
        <f t="shared" si="0"/>
        <v>ขึ้นๆลงๆ</v>
      </c>
      <c r="G38" s="153">
        <f t="shared" si="1"/>
        <v>0</v>
      </c>
      <c r="H38" s="124"/>
      <c r="I38" s="124"/>
      <c r="J38" s="58"/>
      <c r="K38" s="308"/>
      <c r="L38" s="249"/>
      <c r="M38" s="249"/>
      <c r="N38" s="248"/>
      <c r="O38" s="41"/>
    </row>
    <row r="39" spans="1:15" s="39" customFormat="1" ht="51.75" customHeight="1" thickBot="1" x14ac:dyDescent="0.25">
      <c r="A39" s="291" t="s">
        <v>74</v>
      </c>
      <c r="B39" s="292"/>
      <c r="C39" s="101"/>
      <c r="D39" s="43"/>
      <c r="E39" s="43"/>
      <c r="F39" s="124"/>
      <c r="G39" s="139"/>
      <c r="H39" s="124"/>
      <c r="I39" s="124"/>
      <c r="J39" s="43"/>
      <c r="K39" s="308">
        <f>SUM(J40:J42)/3</f>
        <v>0</v>
      </c>
      <c r="L39" s="94"/>
      <c r="M39" s="179"/>
      <c r="N39" s="248"/>
      <c r="O39" s="38"/>
    </row>
    <row r="40" spans="1:15" s="40" customFormat="1" ht="21.75" thickBot="1" x14ac:dyDescent="0.25">
      <c r="A40" s="97"/>
      <c r="B40" s="98" t="s">
        <v>115</v>
      </c>
      <c r="C40" s="96"/>
      <c r="D40" s="58"/>
      <c r="E40" s="58"/>
      <c r="F40" s="131" t="str">
        <f t="shared" si="0"/>
        <v>ขึ้นๆลงๆ</v>
      </c>
      <c r="G40" s="153">
        <f t="shared" si="1"/>
        <v>0</v>
      </c>
      <c r="H40" s="124"/>
      <c r="I40" s="124"/>
      <c r="J40" s="58"/>
      <c r="K40" s="308"/>
      <c r="L40" s="247"/>
      <c r="M40" s="247"/>
      <c r="N40" s="248"/>
      <c r="O40" s="41"/>
    </row>
    <row r="41" spans="1:15" s="40" customFormat="1" ht="21.75" thickBot="1" x14ac:dyDescent="0.25">
      <c r="A41" s="97"/>
      <c r="B41" s="98" t="s">
        <v>116</v>
      </c>
      <c r="C41" s="96"/>
      <c r="D41" s="58"/>
      <c r="E41" s="58"/>
      <c r="F41" s="131" t="str">
        <f t="shared" si="0"/>
        <v>ขึ้นๆลงๆ</v>
      </c>
      <c r="G41" s="153">
        <f t="shared" si="1"/>
        <v>0</v>
      </c>
      <c r="H41" s="124"/>
      <c r="I41" s="124"/>
      <c r="J41" s="58"/>
      <c r="K41" s="308"/>
      <c r="L41" s="248"/>
      <c r="M41" s="248"/>
      <c r="N41" s="248"/>
      <c r="O41" s="41"/>
    </row>
    <row r="42" spans="1:15" s="40" customFormat="1" ht="21.75" thickBot="1" x14ac:dyDescent="0.25">
      <c r="A42" s="97"/>
      <c r="B42" s="98" t="s">
        <v>117</v>
      </c>
      <c r="C42" s="96"/>
      <c r="D42" s="58"/>
      <c r="E42" s="58"/>
      <c r="F42" s="131" t="str">
        <f t="shared" si="0"/>
        <v>ขึ้นๆลงๆ</v>
      </c>
      <c r="G42" s="153">
        <f t="shared" si="1"/>
        <v>0</v>
      </c>
      <c r="H42" s="124"/>
      <c r="I42" s="124"/>
      <c r="J42" s="58"/>
      <c r="K42" s="308"/>
      <c r="L42" s="249"/>
      <c r="M42" s="249"/>
      <c r="N42" s="248"/>
      <c r="O42" s="41"/>
    </row>
    <row r="43" spans="1:15" s="39" customFormat="1" ht="39.75" customHeight="1" thickBot="1" x14ac:dyDescent="0.25">
      <c r="A43" s="296" t="s">
        <v>75</v>
      </c>
      <c r="B43" s="297"/>
      <c r="C43" s="101"/>
      <c r="D43" s="43"/>
      <c r="E43" s="43"/>
      <c r="F43" s="124"/>
      <c r="G43" s="139"/>
      <c r="H43" s="124"/>
      <c r="I43" s="124"/>
      <c r="J43" s="43"/>
      <c r="K43" s="308">
        <f>SUM(J44:J46)/3</f>
        <v>0</v>
      </c>
      <c r="L43" s="94"/>
      <c r="M43" s="179"/>
      <c r="N43" s="248"/>
      <c r="O43" s="38"/>
    </row>
    <row r="44" spans="1:15" s="40" customFormat="1" ht="21.75" thickBot="1" x14ac:dyDescent="0.25">
      <c r="A44" s="97"/>
      <c r="B44" s="98" t="s">
        <v>115</v>
      </c>
      <c r="C44" s="96"/>
      <c r="D44" s="58"/>
      <c r="E44" s="58"/>
      <c r="F44" s="131" t="str">
        <f t="shared" si="0"/>
        <v>ขึ้นๆลงๆ</v>
      </c>
      <c r="G44" s="153">
        <f t="shared" si="1"/>
        <v>0</v>
      </c>
      <c r="H44" s="124"/>
      <c r="I44" s="124"/>
      <c r="J44" s="58"/>
      <c r="K44" s="308"/>
      <c r="L44" s="247"/>
      <c r="M44" s="247"/>
      <c r="N44" s="248"/>
      <c r="O44" s="41"/>
    </row>
    <row r="45" spans="1:15" s="40" customFormat="1" ht="21.75" thickBot="1" x14ac:dyDescent="0.25">
      <c r="A45" s="97"/>
      <c r="B45" s="98" t="s">
        <v>116</v>
      </c>
      <c r="C45" s="96"/>
      <c r="D45" s="58"/>
      <c r="E45" s="58"/>
      <c r="F45" s="131" t="str">
        <f t="shared" si="0"/>
        <v>ขึ้นๆลงๆ</v>
      </c>
      <c r="G45" s="153">
        <f t="shared" si="1"/>
        <v>0</v>
      </c>
      <c r="H45" s="124"/>
      <c r="I45" s="124"/>
      <c r="J45" s="58"/>
      <c r="K45" s="308"/>
      <c r="L45" s="248"/>
      <c r="M45" s="248"/>
      <c r="N45" s="248"/>
      <c r="O45" s="41"/>
    </row>
    <row r="46" spans="1:15" s="40" customFormat="1" ht="21.75" thickBot="1" x14ac:dyDescent="0.25">
      <c r="A46" s="97"/>
      <c r="B46" s="98" t="s">
        <v>117</v>
      </c>
      <c r="C46" s="96"/>
      <c r="D46" s="58"/>
      <c r="E46" s="58"/>
      <c r="F46" s="131" t="str">
        <f t="shared" si="0"/>
        <v>ขึ้นๆลงๆ</v>
      </c>
      <c r="G46" s="153">
        <f t="shared" si="1"/>
        <v>0</v>
      </c>
      <c r="H46" s="124"/>
      <c r="I46" s="124"/>
      <c r="J46" s="58"/>
      <c r="K46" s="308"/>
      <c r="L46" s="249"/>
      <c r="M46" s="249"/>
      <c r="N46" s="248"/>
      <c r="O46" s="41"/>
    </row>
    <row r="47" spans="1:15" s="39" customFormat="1" ht="24.75" customHeight="1" thickBot="1" x14ac:dyDescent="0.25">
      <c r="A47" s="291" t="s">
        <v>76</v>
      </c>
      <c r="B47" s="292"/>
      <c r="C47" s="101"/>
      <c r="D47" s="43"/>
      <c r="E47" s="43"/>
      <c r="F47" s="124"/>
      <c r="G47" s="139"/>
      <c r="H47" s="124"/>
      <c r="I47" s="124"/>
      <c r="J47" s="43"/>
      <c r="K47" s="308">
        <f>SUM(J48:J50)/3</f>
        <v>0</v>
      </c>
      <c r="L47" s="247"/>
      <c r="M47" s="247"/>
      <c r="N47" s="248"/>
      <c r="O47" s="38"/>
    </row>
    <row r="48" spans="1:15" s="40" customFormat="1" ht="21.75" thickBot="1" x14ac:dyDescent="0.25">
      <c r="A48" s="97"/>
      <c r="B48" s="98" t="s">
        <v>115</v>
      </c>
      <c r="C48" s="96"/>
      <c r="D48" s="58"/>
      <c r="E48" s="58"/>
      <c r="F48" s="131" t="str">
        <f t="shared" si="0"/>
        <v>ขึ้นๆลงๆ</v>
      </c>
      <c r="G48" s="153">
        <f t="shared" si="1"/>
        <v>0</v>
      </c>
      <c r="H48" s="124"/>
      <c r="I48" s="124"/>
      <c r="J48" s="58"/>
      <c r="K48" s="308"/>
      <c r="L48" s="248"/>
      <c r="M48" s="248"/>
      <c r="N48" s="248"/>
      <c r="O48" s="41"/>
    </row>
    <row r="49" spans="1:15" s="40" customFormat="1" ht="21.75" thickBot="1" x14ac:dyDescent="0.25">
      <c r="A49" s="97"/>
      <c r="B49" s="98" t="s">
        <v>116</v>
      </c>
      <c r="C49" s="96"/>
      <c r="D49" s="58"/>
      <c r="E49" s="58"/>
      <c r="F49" s="131" t="str">
        <f t="shared" si="0"/>
        <v>ขึ้นๆลงๆ</v>
      </c>
      <c r="G49" s="153">
        <f t="shared" si="1"/>
        <v>0</v>
      </c>
      <c r="H49" s="124"/>
      <c r="I49" s="124"/>
      <c r="J49" s="58"/>
      <c r="K49" s="308"/>
      <c r="L49" s="248"/>
      <c r="M49" s="248"/>
      <c r="N49" s="248"/>
      <c r="O49" s="41"/>
    </row>
    <row r="50" spans="1:15" s="40" customFormat="1" ht="21.75" thickBot="1" x14ac:dyDescent="0.25">
      <c r="A50" s="97"/>
      <c r="B50" s="98" t="s">
        <v>117</v>
      </c>
      <c r="C50" s="96"/>
      <c r="D50" s="58"/>
      <c r="E50" s="58"/>
      <c r="F50" s="131" t="str">
        <f t="shared" si="0"/>
        <v>ขึ้นๆลงๆ</v>
      </c>
      <c r="G50" s="153">
        <f t="shared" si="1"/>
        <v>0</v>
      </c>
      <c r="H50" s="124"/>
      <c r="I50" s="124"/>
      <c r="J50" s="58"/>
      <c r="K50" s="308"/>
      <c r="L50" s="249"/>
      <c r="M50" s="249"/>
      <c r="N50" s="248"/>
      <c r="O50" s="41"/>
    </row>
    <row r="51" spans="1:15" s="39" customFormat="1" ht="28.5" customHeight="1" thickBot="1" x14ac:dyDescent="0.25">
      <c r="A51" s="291" t="s">
        <v>77</v>
      </c>
      <c r="B51" s="292"/>
      <c r="C51" s="101"/>
      <c r="D51" s="43"/>
      <c r="E51" s="43"/>
      <c r="F51" s="124"/>
      <c r="G51" s="139"/>
      <c r="H51" s="124"/>
      <c r="I51" s="124"/>
      <c r="J51" s="43"/>
      <c r="K51" s="308">
        <f>SUM(J52:J54)/3</f>
        <v>0</v>
      </c>
      <c r="L51" s="247"/>
      <c r="M51" s="247"/>
      <c r="N51" s="248"/>
      <c r="O51" s="38"/>
    </row>
    <row r="52" spans="1:15" s="40" customFormat="1" ht="21.75" thickBot="1" x14ac:dyDescent="0.25">
      <c r="A52" s="97"/>
      <c r="B52" s="98" t="s">
        <v>115</v>
      </c>
      <c r="C52" s="96"/>
      <c r="D52" s="58"/>
      <c r="E52" s="58"/>
      <c r="F52" s="131" t="str">
        <f t="shared" si="0"/>
        <v>ขึ้นๆลงๆ</v>
      </c>
      <c r="G52" s="153">
        <f t="shared" si="1"/>
        <v>0</v>
      </c>
      <c r="H52" s="124"/>
      <c r="I52" s="124"/>
      <c r="J52" s="58"/>
      <c r="K52" s="308"/>
      <c r="L52" s="248"/>
      <c r="M52" s="248"/>
      <c r="N52" s="248"/>
      <c r="O52" s="41"/>
    </row>
    <row r="53" spans="1:15" s="40" customFormat="1" ht="21.75" thickBot="1" x14ac:dyDescent="0.25">
      <c r="A53" s="97"/>
      <c r="B53" s="98" t="s">
        <v>116</v>
      </c>
      <c r="C53" s="96"/>
      <c r="D53" s="58"/>
      <c r="E53" s="58"/>
      <c r="F53" s="131" t="str">
        <f t="shared" si="0"/>
        <v>ขึ้นๆลงๆ</v>
      </c>
      <c r="G53" s="153">
        <f t="shared" si="1"/>
        <v>0</v>
      </c>
      <c r="H53" s="124"/>
      <c r="I53" s="124"/>
      <c r="J53" s="58"/>
      <c r="K53" s="308"/>
      <c r="L53" s="248"/>
      <c r="M53" s="248"/>
      <c r="N53" s="248"/>
      <c r="O53" s="41"/>
    </row>
    <row r="54" spans="1:15" s="40" customFormat="1" ht="21.75" thickBot="1" x14ac:dyDescent="0.25">
      <c r="A54" s="97"/>
      <c r="B54" s="98" t="s">
        <v>117</v>
      </c>
      <c r="C54" s="96"/>
      <c r="D54" s="58"/>
      <c r="E54" s="58"/>
      <c r="F54" s="131" t="str">
        <f t="shared" si="0"/>
        <v>ขึ้นๆลงๆ</v>
      </c>
      <c r="G54" s="153">
        <f t="shared" si="1"/>
        <v>0</v>
      </c>
      <c r="H54" s="124"/>
      <c r="I54" s="124"/>
      <c r="J54" s="58"/>
      <c r="K54" s="308"/>
      <c r="L54" s="249"/>
      <c r="M54" s="249"/>
      <c r="N54" s="248"/>
      <c r="O54" s="41"/>
    </row>
    <row r="55" spans="1:15" s="39" customFormat="1" ht="28.5" customHeight="1" thickBot="1" x14ac:dyDescent="0.25">
      <c r="A55" s="294" t="s">
        <v>78</v>
      </c>
      <c r="B55" s="295"/>
      <c r="C55" s="101"/>
      <c r="D55" s="43"/>
      <c r="E55" s="43"/>
      <c r="F55" s="124"/>
      <c r="G55" s="139"/>
      <c r="H55" s="124"/>
      <c r="I55" s="124"/>
      <c r="J55" s="43"/>
      <c r="K55" s="308">
        <f>SUM(J56:J58)/3</f>
        <v>0</v>
      </c>
      <c r="L55" s="308"/>
      <c r="M55" s="179"/>
      <c r="N55" s="248"/>
      <c r="O55" s="38"/>
    </row>
    <row r="56" spans="1:15" s="40" customFormat="1" ht="21.75" thickBot="1" x14ac:dyDescent="0.25">
      <c r="A56" s="97"/>
      <c r="B56" s="98" t="s">
        <v>115</v>
      </c>
      <c r="C56" s="96"/>
      <c r="D56" s="58"/>
      <c r="E56" s="58"/>
      <c r="F56" s="131" t="str">
        <f t="shared" si="0"/>
        <v>ขึ้นๆลงๆ</v>
      </c>
      <c r="G56" s="153">
        <f t="shared" si="1"/>
        <v>0</v>
      </c>
      <c r="H56" s="124"/>
      <c r="I56" s="124"/>
      <c r="J56" s="58"/>
      <c r="K56" s="308"/>
      <c r="L56" s="308"/>
      <c r="M56" s="247"/>
      <c r="N56" s="248"/>
      <c r="O56" s="41"/>
    </row>
    <row r="57" spans="1:15" s="40" customFormat="1" ht="21.75" thickBot="1" x14ac:dyDescent="0.25">
      <c r="A57" s="97"/>
      <c r="B57" s="98" t="s">
        <v>116</v>
      </c>
      <c r="C57" s="96"/>
      <c r="D57" s="58"/>
      <c r="E57" s="58"/>
      <c r="F57" s="131" t="str">
        <f t="shared" si="0"/>
        <v>ขึ้นๆลงๆ</v>
      </c>
      <c r="G57" s="153">
        <f t="shared" si="1"/>
        <v>0</v>
      </c>
      <c r="H57" s="124"/>
      <c r="I57" s="124"/>
      <c r="J57" s="58"/>
      <c r="K57" s="308"/>
      <c r="L57" s="308"/>
      <c r="M57" s="248"/>
      <c r="N57" s="248"/>
      <c r="O57" s="41"/>
    </row>
    <row r="58" spans="1:15" s="40" customFormat="1" ht="21.75" thickBot="1" x14ac:dyDescent="0.25">
      <c r="A58" s="99"/>
      <c r="B58" s="100" t="s">
        <v>117</v>
      </c>
      <c r="C58" s="96"/>
      <c r="D58" s="58"/>
      <c r="E58" s="58"/>
      <c r="F58" s="131" t="str">
        <f t="shared" si="0"/>
        <v>ขึ้นๆลงๆ</v>
      </c>
      <c r="G58" s="153">
        <f t="shared" si="1"/>
        <v>0</v>
      </c>
      <c r="H58" s="124"/>
      <c r="I58" s="124"/>
      <c r="J58" s="58"/>
      <c r="K58" s="308"/>
      <c r="L58" s="308"/>
      <c r="M58" s="249"/>
      <c r="N58" s="249"/>
      <c r="O58" s="41"/>
    </row>
    <row r="59" spans="1:15" s="39" customFormat="1" ht="12" customHeight="1" thickBot="1" x14ac:dyDescent="0.25">
      <c r="A59" s="102"/>
      <c r="B59" s="102"/>
      <c r="C59" s="43"/>
      <c r="D59" s="43"/>
      <c r="E59" s="43"/>
      <c r="F59" s="121"/>
      <c r="G59" s="139"/>
      <c r="H59" s="124"/>
      <c r="I59" s="124"/>
      <c r="J59" s="43"/>
      <c r="K59" s="43"/>
      <c r="L59" s="43"/>
      <c r="M59" s="179"/>
      <c r="N59" s="179"/>
      <c r="O59" s="38"/>
    </row>
    <row r="60" spans="1:15" s="39" customFormat="1" ht="27" customHeight="1" thickBot="1" x14ac:dyDescent="0.25">
      <c r="A60" s="290" t="s">
        <v>2</v>
      </c>
      <c r="B60" s="290"/>
      <c r="C60" s="290" t="s">
        <v>3</v>
      </c>
      <c r="D60" s="290"/>
      <c r="E60" s="290"/>
      <c r="F60" s="290"/>
      <c r="G60" s="290"/>
      <c r="H60" s="290" t="s">
        <v>55</v>
      </c>
      <c r="I60" s="290"/>
      <c r="J60" s="290"/>
      <c r="K60" s="290" t="s">
        <v>112</v>
      </c>
      <c r="L60" s="290" t="s">
        <v>5</v>
      </c>
      <c r="M60" s="174"/>
      <c r="N60" s="174"/>
      <c r="O60" s="304" t="s">
        <v>59</v>
      </c>
    </row>
    <row r="61" spans="1:15" s="39" customFormat="1" ht="18" customHeight="1" thickBot="1" x14ac:dyDescent="0.25">
      <c r="A61" s="290"/>
      <c r="B61" s="290"/>
      <c r="C61" s="59">
        <v>2558</v>
      </c>
      <c r="D61" s="59">
        <v>2559</v>
      </c>
      <c r="E61" s="59">
        <v>2560</v>
      </c>
      <c r="F61" s="119"/>
      <c r="G61" s="140" t="s">
        <v>6</v>
      </c>
      <c r="H61" s="126">
        <v>2561</v>
      </c>
      <c r="I61" s="126">
        <v>2562</v>
      </c>
      <c r="J61" s="59">
        <v>2563</v>
      </c>
      <c r="K61" s="290"/>
      <c r="L61" s="290"/>
      <c r="M61" s="174"/>
      <c r="N61" s="174"/>
      <c r="O61" s="304"/>
    </row>
    <row r="62" spans="1:15" s="39" customFormat="1" ht="21.75" thickBot="1" x14ac:dyDescent="0.25">
      <c r="A62" s="317" t="s">
        <v>86</v>
      </c>
      <c r="B62" s="317"/>
      <c r="C62" s="43"/>
      <c r="D62" s="43"/>
      <c r="E62" s="43"/>
      <c r="F62" s="121"/>
      <c r="G62" s="139"/>
      <c r="H62" s="124"/>
      <c r="I62" s="124"/>
      <c r="J62" s="43"/>
      <c r="K62" s="94"/>
      <c r="L62" s="94"/>
      <c r="M62" s="94"/>
      <c r="N62" s="247"/>
      <c r="O62" s="38"/>
    </row>
    <row r="63" spans="1:15" s="39" customFormat="1" ht="21.75" thickBot="1" x14ac:dyDescent="0.25">
      <c r="A63" s="294" t="s">
        <v>96</v>
      </c>
      <c r="B63" s="295"/>
      <c r="C63" s="101"/>
      <c r="D63" s="43"/>
      <c r="E63" s="43"/>
      <c r="F63" s="121"/>
      <c r="G63" s="139"/>
      <c r="H63" s="124"/>
      <c r="I63" s="124"/>
      <c r="J63" s="43"/>
      <c r="K63" s="308">
        <f>SUM(J64:J66)/3</f>
        <v>0</v>
      </c>
      <c r="L63" s="308"/>
      <c r="M63" s="179"/>
      <c r="N63" s="248"/>
      <c r="O63" s="38"/>
    </row>
    <row r="64" spans="1:15" s="40" customFormat="1" ht="21.75" thickBot="1" x14ac:dyDescent="0.25">
      <c r="A64" s="97"/>
      <c r="B64" s="98" t="s">
        <v>115</v>
      </c>
      <c r="C64" s="96"/>
      <c r="D64" s="58"/>
      <c r="E64" s="58"/>
      <c r="F64" s="131" t="str">
        <f>IF(C64&lt;D64,IF(D64&lt;E64,"เพิ่มขึ้นต่อเนื่อง","ขึ้นๆลงๆ"),IF(C64&gt;D64,IF(C64&gt;E64,"ลดลงต่อเนื่อง","ขึ้นๆลงๆ"),"ขึ้นๆลงๆ"))</f>
        <v>ขึ้นๆลงๆ</v>
      </c>
      <c r="G64" s="153">
        <f>IF(F64="ขึ้นๆลงๆ",((C64+D64+E64)/3),IF(F64="เพิ่มขึ้นต่อเนื่อง",((C64-D64)+E64),IF(F64="ลดลงต่อเนื่อง",((C64+D64+E64)/3),)))</f>
        <v>0</v>
      </c>
      <c r="H64" s="124"/>
      <c r="I64" s="124"/>
      <c r="J64" s="58"/>
      <c r="K64" s="308"/>
      <c r="L64" s="308"/>
      <c r="M64" s="247"/>
      <c r="N64" s="248"/>
      <c r="O64" s="41"/>
    </row>
    <row r="65" spans="1:15" s="40" customFormat="1" ht="21.75" thickBot="1" x14ac:dyDescent="0.25">
      <c r="A65" s="97"/>
      <c r="B65" s="98" t="s">
        <v>116</v>
      </c>
      <c r="C65" s="96"/>
      <c r="D65" s="58"/>
      <c r="E65" s="58"/>
      <c r="F65" s="131" t="str">
        <f t="shared" ref="F65:F94" si="2">IF(C65&lt;D65,IF(D65&lt;E65,"เพิ่มขึ้นต่อเนื่อง","ขึ้นๆลงๆ"),IF(C65&gt;D65,IF(C65&gt;E65,"ลดลงต่อเนื่อง","ขึ้นๆลงๆ"),"ขึ้นๆลงๆ"))</f>
        <v>ขึ้นๆลงๆ</v>
      </c>
      <c r="G65" s="153">
        <f t="shared" ref="G65:G94" si="3">IF(F65="ขึ้นๆลงๆ",((C65+D65+E65)/3),IF(F65="เพิ่มขึ้นต่อเนื่อง",((C65-D65)+E65),IF(F65="ลดลงต่อเนื่อง",((C65+D65+E65)/3),)))</f>
        <v>0</v>
      </c>
      <c r="H65" s="124"/>
      <c r="I65" s="124"/>
      <c r="J65" s="58"/>
      <c r="K65" s="308"/>
      <c r="L65" s="308"/>
      <c r="M65" s="248"/>
      <c r="N65" s="248"/>
      <c r="O65" s="41"/>
    </row>
    <row r="66" spans="1:15" s="40" customFormat="1" ht="21.75" thickBot="1" x14ac:dyDescent="0.25">
      <c r="A66" s="97"/>
      <c r="B66" s="98" t="s">
        <v>117</v>
      </c>
      <c r="C66" s="96"/>
      <c r="D66" s="58"/>
      <c r="E66" s="58"/>
      <c r="F66" s="131" t="str">
        <f t="shared" si="2"/>
        <v>ขึ้นๆลงๆ</v>
      </c>
      <c r="G66" s="153">
        <f t="shared" si="3"/>
        <v>0</v>
      </c>
      <c r="H66" s="124"/>
      <c r="I66" s="124"/>
      <c r="J66" s="58"/>
      <c r="K66" s="308"/>
      <c r="L66" s="308"/>
      <c r="M66" s="249"/>
      <c r="N66" s="248"/>
      <c r="O66" s="41"/>
    </row>
    <row r="67" spans="1:15" s="39" customFormat="1" ht="21.75" thickBot="1" x14ac:dyDescent="0.25">
      <c r="A67" s="294" t="s">
        <v>79</v>
      </c>
      <c r="B67" s="295"/>
      <c r="C67" s="101"/>
      <c r="D67" s="43"/>
      <c r="E67" s="43"/>
      <c r="F67" s="133"/>
      <c r="G67" s="139"/>
      <c r="H67" s="124"/>
      <c r="I67" s="124"/>
      <c r="J67" s="43"/>
      <c r="K67" s="308">
        <f>SUM(J68:J70)/3</f>
        <v>0</v>
      </c>
      <c r="L67" s="308"/>
      <c r="M67" s="179"/>
      <c r="N67" s="248"/>
      <c r="O67" s="38"/>
    </row>
    <row r="68" spans="1:15" s="40" customFormat="1" ht="21.75" thickBot="1" x14ac:dyDescent="0.25">
      <c r="A68" s="97"/>
      <c r="B68" s="98" t="s">
        <v>115</v>
      </c>
      <c r="C68" s="96"/>
      <c r="D68" s="58"/>
      <c r="E68" s="58"/>
      <c r="F68" s="131" t="str">
        <f t="shared" si="2"/>
        <v>ขึ้นๆลงๆ</v>
      </c>
      <c r="G68" s="153">
        <f t="shared" si="3"/>
        <v>0</v>
      </c>
      <c r="H68" s="124"/>
      <c r="I68" s="124"/>
      <c r="J68" s="58"/>
      <c r="K68" s="308"/>
      <c r="L68" s="308"/>
      <c r="M68" s="247"/>
      <c r="N68" s="248"/>
      <c r="O68" s="41"/>
    </row>
    <row r="69" spans="1:15" s="40" customFormat="1" ht="21.75" thickBot="1" x14ac:dyDescent="0.25">
      <c r="A69" s="97"/>
      <c r="B69" s="98" t="s">
        <v>116</v>
      </c>
      <c r="C69" s="96"/>
      <c r="D69" s="58"/>
      <c r="E69" s="58"/>
      <c r="F69" s="131" t="str">
        <f t="shared" si="2"/>
        <v>ขึ้นๆลงๆ</v>
      </c>
      <c r="G69" s="153">
        <f t="shared" si="3"/>
        <v>0</v>
      </c>
      <c r="H69" s="124"/>
      <c r="I69" s="124"/>
      <c r="J69" s="58"/>
      <c r="K69" s="308"/>
      <c r="L69" s="308"/>
      <c r="M69" s="248"/>
      <c r="N69" s="248"/>
      <c r="O69" s="41"/>
    </row>
    <row r="70" spans="1:15" s="40" customFormat="1" ht="21.75" thickBot="1" x14ac:dyDescent="0.25">
      <c r="A70" s="97"/>
      <c r="B70" s="98" t="s">
        <v>117</v>
      </c>
      <c r="C70" s="96"/>
      <c r="D70" s="58"/>
      <c r="E70" s="58"/>
      <c r="F70" s="131" t="str">
        <f t="shared" si="2"/>
        <v>ขึ้นๆลงๆ</v>
      </c>
      <c r="G70" s="153">
        <f t="shared" si="3"/>
        <v>0</v>
      </c>
      <c r="H70" s="124"/>
      <c r="I70" s="124"/>
      <c r="J70" s="58"/>
      <c r="K70" s="308"/>
      <c r="L70" s="308"/>
      <c r="M70" s="249"/>
      <c r="N70" s="248"/>
      <c r="O70" s="41"/>
    </row>
    <row r="71" spans="1:15" s="39" customFormat="1" ht="21.75" thickBot="1" x14ac:dyDescent="0.25">
      <c r="A71" s="294" t="s">
        <v>80</v>
      </c>
      <c r="B71" s="295"/>
      <c r="C71" s="101"/>
      <c r="D71" s="43"/>
      <c r="E71" s="43"/>
      <c r="F71" s="133"/>
      <c r="G71" s="139"/>
      <c r="H71" s="124"/>
      <c r="I71" s="124"/>
      <c r="J71" s="43"/>
      <c r="K71" s="308">
        <f>SUM(J72:J74)/3</f>
        <v>0</v>
      </c>
      <c r="L71" s="308"/>
      <c r="M71" s="179"/>
      <c r="N71" s="248"/>
      <c r="O71" s="38"/>
    </row>
    <row r="72" spans="1:15" s="40" customFormat="1" ht="21.75" thickBot="1" x14ac:dyDescent="0.25">
      <c r="A72" s="97"/>
      <c r="B72" s="98" t="s">
        <v>115</v>
      </c>
      <c r="C72" s="96"/>
      <c r="D72" s="58"/>
      <c r="E72" s="58"/>
      <c r="F72" s="131" t="str">
        <f t="shared" si="2"/>
        <v>ขึ้นๆลงๆ</v>
      </c>
      <c r="G72" s="153">
        <f t="shared" si="3"/>
        <v>0</v>
      </c>
      <c r="H72" s="124"/>
      <c r="I72" s="124"/>
      <c r="J72" s="58"/>
      <c r="K72" s="308"/>
      <c r="L72" s="308"/>
      <c r="M72" s="247"/>
      <c r="N72" s="248"/>
      <c r="O72" s="41"/>
    </row>
    <row r="73" spans="1:15" s="40" customFormat="1" ht="21.75" thickBot="1" x14ac:dyDescent="0.25">
      <c r="A73" s="97"/>
      <c r="B73" s="98" t="s">
        <v>116</v>
      </c>
      <c r="C73" s="96"/>
      <c r="D73" s="58"/>
      <c r="E73" s="58"/>
      <c r="F73" s="131" t="str">
        <f t="shared" si="2"/>
        <v>ขึ้นๆลงๆ</v>
      </c>
      <c r="G73" s="153">
        <f t="shared" si="3"/>
        <v>0</v>
      </c>
      <c r="H73" s="124"/>
      <c r="I73" s="124"/>
      <c r="J73" s="58"/>
      <c r="K73" s="308"/>
      <c r="L73" s="308"/>
      <c r="M73" s="248"/>
      <c r="N73" s="248"/>
      <c r="O73" s="41"/>
    </row>
    <row r="74" spans="1:15" s="40" customFormat="1" ht="21.75" thickBot="1" x14ac:dyDescent="0.25">
      <c r="A74" s="97"/>
      <c r="B74" s="98" t="s">
        <v>117</v>
      </c>
      <c r="C74" s="96"/>
      <c r="D74" s="58"/>
      <c r="E74" s="58"/>
      <c r="F74" s="131" t="str">
        <f t="shared" si="2"/>
        <v>ขึ้นๆลงๆ</v>
      </c>
      <c r="G74" s="153">
        <f t="shared" si="3"/>
        <v>0</v>
      </c>
      <c r="H74" s="124"/>
      <c r="I74" s="124"/>
      <c r="J74" s="58"/>
      <c r="K74" s="308"/>
      <c r="L74" s="308"/>
      <c r="M74" s="249"/>
      <c r="N74" s="248"/>
      <c r="O74" s="41"/>
    </row>
    <row r="75" spans="1:15" s="3" customFormat="1" ht="21.75" thickBot="1" x14ac:dyDescent="0.25">
      <c r="A75" s="294" t="s">
        <v>81</v>
      </c>
      <c r="B75" s="295"/>
      <c r="C75" s="74"/>
      <c r="D75" s="95"/>
      <c r="E75" s="95"/>
      <c r="F75" s="133"/>
      <c r="G75" s="139"/>
      <c r="H75" s="151"/>
      <c r="I75" s="151"/>
      <c r="J75" s="95"/>
      <c r="K75" s="308">
        <f>SUM(J76:J78)/3</f>
        <v>0</v>
      </c>
      <c r="L75" s="308"/>
      <c r="M75" s="179"/>
      <c r="N75" s="248"/>
      <c r="O75" s="50"/>
    </row>
    <row r="76" spans="1:15" s="40" customFormat="1" ht="21.75" thickBot="1" x14ac:dyDescent="0.25">
      <c r="A76" s="97"/>
      <c r="B76" s="98" t="s">
        <v>115</v>
      </c>
      <c r="C76" s="96"/>
      <c r="D76" s="58"/>
      <c r="E76" s="58"/>
      <c r="F76" s="131" t="str">
        <f t="shared" si="2"/>
        <v>ขึ้นๆลงๆ</v>
      </c>
      <c r="G76" s="153">
        <f t="shared" si="3"/>
        <v>0</v>
      </c>
      <c r="H76" s="124"/>
      <c r="I76" s="124"/>
      <c r="J76" s="58"/>
      <c r="K76" s="308"/>
      <c r="L76" s="308"/>
      <c r="M76" s="247"/>
      <c r="N76" s="248"/>
      <c r="O76" s="41"/>
    </row>
    <row r="77" spans="1:15" s="40" customFormat="1" ht="21.75" thickBot="1" x14ac:dyDescent="0.25">
      <c r="A77" s="97"/>
      <c r="B77" s="98" t="s">
        <v>116</v>
      </c>
      <c r="C77" s="96"/>
      <c r="D77" s="58"/>
      <c r="E77" s="58"/>
      <c r="F77" s="131" t="str">
        <f t="shared" si="2"/>
        <v>ขึ้นๆลงๆ</v>
      </c>
      <c r="G77" s="153">
        <f t="shared" si="3"/>
        <v>0</v>
      </c>
      <c r="H77" s="124"/>
      <c r="I77" s="124"/>
      <c r="J77" s="58"/>
      <c r="K77" s="308"/>
      <c r="L77" s="308"/>
      <c r="M77" s="248"/>
      <c r="N77" s="248"/>
      <c r="O77" s="41"/>
    </row>
    <row r="78" spans="1:15" s="40" customFormat="1" ht="21.75" thickBot="1" x14ac:dyDescent="0.25">
      <c r="A78" s="97"/>
      <c r="B78" s="98" t="s">
        <v>117</v>
      </c>
      <c r="C78" s="96"/>
      <c r="D78" s="58"/>
      <c r="E78" s="58"/>
      <c r="F78" s="131" t="str">
        <f t="shared" si="2"/>
        <v>ขึ้นๆลงๆ</v>
      </c>
      <c r="G78" s="153">
        <f t="shared" si="3"/>
        <v>0</v>
      </c>
      <c r="H78" s="124"/>
      <c r="I78" s="124"/>
      <c r="J78" s="58"/>
      <c r="K78" s="308"/>
      <c r="L78" s="308"/>
      <c r="M78" s="249"/>
      <c r="N78" s="248"/>
      <c r="O78" s="41"/>
    </row>
    <row r="79" spans="1:15" s="39" customFormat="1" ht="21.75" thickBot="1" x14ac:dyDescent="0.25">
      <c r="A79" s="294" t="s">
        <v>82</v>
      </c>
      <c r="B79" s="295"/>
      <c r="C79" s="101"/>
      <c r="D79" s="43"/>
      <c r="E79" s="43"/>
      <c r="F79" s="133"/>
      <c r="G79" s="139"/>
      <c r="H79" s="124"/>
      <c r="I79" s="124"/>
      <c r="J79" s="43"/>
      <c r="K79" s="308">
        <f t="shared" ref="K79" si="4">SUM(J80:J82)/3</f>
        <v>0</v>
      </c>
      <c r="L79" s="308"/>
      <c r="M79" s="179"/>
      <c r="N79" s="248"/>
      <c r="O79" s="38"/>
    </row>
    <row r="80" spans="1:15" s="40" customFormat="1" ht="21.75" thickBot="1" x14ac:dyDescent="0.25">
      <c r="A80" s="97"/>
      <c r="B80" s="98" t="s">
        <v>115</v>
      </c>
      <c r="C80" s="96"/>
      <c r="D80" s="58"/>
      <c r="E80" s="58"/>
      <c r="F80" s="131" t="str">
        <f t="shared" si="2"/>
        <v>ขึ้นๆลงๆ</v>
      </c>
      <c r="G80" s="153">
        <f t="shared" si="3"/>
        <v>0</v>
      </c>
      <c r="H80" s="124"/>
      <c r="I80" s="124"/>
      <c r="J80" s="58"/>
      <c r="K80" s="308"/>
      <c r="L80" s="308"/>
      <c r="M80" s="247"/>
      <c r="N80" s="248"/>
      <c r="O80" s="41"/>
    </row>
    <row r="81" spans="1:15" s="40" customFormat="1" ht="21.75" thickBot="1" x14ac:dyDescent="0.25">
      <c r="A81" s="97"/>
      <c r="B81" s="98" t="s">
        <v>116</v>
      </c>
      <c r="C81" s="96"/>
      <c r="D81" s="58"/>
      <c r="E81" s="58"/>
      <c r="F81" s="131" t="str">
        <f t="shared" si="2"/>
        <v>ขึ้นๆลงๆ</v>
      </c>
      <c r="G81" s="153">
        <f t="shared" si="3"/>
        <v>0</v>
      </c>
      <c r="H81" s="124"/>
      <c r="I81" s="124"/>
      <c r="J81" s="58"/>
      <c r="K81" s="308"/>
      <c r="L81" s="308"/>
      <c r="M81" s="248"/>
      <c r="N81" s="248"/>
      <c r="O81" s="41"/>
    </row>
    <row r="82" spans="1:15" s="40" customFormat="1" ht="21.75" thickBot="1" x14ac:dyDescent="0.25">
      <c r="A82" s="97"/>
      <c r="B82" s="98" t="s">
        <v>117</v>
      </c>
      <c r="C82" s="96"/>
      <c r="D82" s="58"/>
      <c r="E82" s="58"/>
      <c r="F82" s="131" t="str">
        <f t="shared" si="2"/>
        <v>ขึ้นๆลงๆ</v>
      </c>
      <c r="G82" s="153">
        <f t="shared" si="3"/>
        <v>0</v>
      </c>
      <c r="H82" s="124"/>
      <c r="I82" s="124"/>
      <c r="J82" s="58"/>
      <c r="K82" s="308"/>
      <c r="L82" s="308"/>
      <c r="M82" s="249"/>
      <c r="N82" s="248"/>
      <c r="O82" s="41"/>
    </row>
    <row r="83" spans="1:15" s="39" customFormat="1" ht="24" customHeight="1" thickBot="1" x14ac:dyDescent="0.25">
      <c r="A83" s="294" t="s">
        <v>83</v>
      </c>
      <c r="B83" s="295"/>
      <c r="C83" s="101"/>
      <c r="D83" s="43"/>
      <c r="E83" s="43"/>
      <c r="F83" s="133"/>
      <c r="G83" s="139"/>
      <c r="H83" s="38"/>
      <c r="I83" s="38"/>
      <c r="J83" s="38"/>
      <c r="K83" s="308">
        <f t="shared" ref="K83" si="5">SUM(J84:J86)/3</f>
        <v>0</v>
      </c>
      <c r="L83" s="308"/>
      <c r="M83" s="179"/>
      <c r="N83" s="248"/>
      <c r="O83" s="38"/>
    </row>
    <row r="84" spans="1:15" s="40" customFormat="1" ht="21.75" thickBot="1" x14ac:dyDescent="0.25">
      <c r="A84" s="97"/>
      <c r="B84" s="98" t="s">
        <v>115</v>
      </c>
      <c r="C84" s="96"/>
      <c r="D84" s="58"/>
      <c r="E84" s="58"/>
      <c r="F84" s="131" t="str">
        <f t="shared" si="2"/>
        <v>ขึ้นๆลงๆ</v>
      </c>
      <c r="G84" s="153">
        <f t="shared" si="3"/>
        <v>0</v>
      </c>
      <c r="H84" s="124"/>
      <c r="I84" s="124"/>
      <c r="J84" s="58"/>
      <c r="K84" s="308"/>
      <c r="L84" s="308"/>
      <c r="M84" s="247"/>
      <c r="N84" s="248"/>
      <c r="O84" s="41"/>
    </row>
    <row r="85" spans="1:15" s="40" customFormat="1" ht="21.75" thickBot="1" x14ac:dyDescent="0.25">
      <c r="A85" s="97"/>
      <c r="B85" s="98" t="s">
        <v>116</v>
      </c>
      <c r="C85" s="96"/>
      <c r="D85" s="58"/>
      <c r="E85" s="58"/>
      <c r="F85" s="131" t="str">
        <f t="shared" si="2"/>
        <v>ขึ้นๆลงๆ</v>
      </c>
      <c r="G85" s="153">
        <f t="shared" si="3"/>
        <v>0</v>
      </c>
      <c r="H85" s="124"/>
      <c r="I85" s="124"/>
      <c r="J85" s="58"/>
      <c r="K85" s="308"/>
      <c r="L85" s="308"/>
      <c r="M85" s="248"/>
      <c r="N85" s="248"/>
      <c r="O85" s="41"/>
    </row>
    <row r="86" spans="1:15" s="40" customFormat="1" ht="21.75" thickBot="1" x14ac:dyDescent="0.25">
      <c r="A86" s="97"/>
      <c r="B86" s="98" t="s">
        <v>117</v>
      </c>
      <c r="C86" s="96"/>
      <c r="D86" s="58"/>
      <c r="E86" s="58"/>
      <c r="F86" s="131" t="str">
        <f t="shared" si="2"/>
        <v>ขึ้นๆลงๆ</v>
      </c>
      <c r="G86" s="153">
        <f t="shared" si="3"/>
        <v>0</v>
      </c>
      <c r="H86" s="124"/>
      <c r="I86" s="124"/>
      <c r="J86" s="58"/>
      <c r="K86" s="308"/>
      <c r="L86" s="308"/>
      <c r="M86" s="249"/>
      <c r="N86" s="248"/>
      <c r="O86" s="41"/>
    </row>
    <row r="87" spans="1:15" s="39" customFormat="1" ht="21.75" thickBot="1" x14ac:dyDescent="0.25">
      <c r="A87" s="294" t="s">
        <v>84</v>
      </c>
      <c r="B87" s="295"/>
      <c r="C87" s="101"/>
      <c r="D87" s="43"/>
      <c r="E87" s="43"/>
      <c r="F87" s="133"/>
      <c r="G87" s="139"/>
      <c r="H87" s="38"/>
      <c r="I87" s="38"/>
      <c r="J87" s="38"/>
      <c r="K87" s="308">
        <f t="shared" ref="K87" si="6">SUM(J88:J90)/3</f>
        <v>0</v>
      </c>
      <c r="L87" s="308"/>
      <c r="M87" s="179"/>
      <c r="N87" s="248"/>
      <c r="O87" s="38"/>
    </row>
    <row r="88" spans="1:15" s="40" customFormat="1" ht="21.75" thickBot="1" x14ac:dyDescent="0.25">
      <c r="A88" s="97"/>
      <c r="B88" s="98" t="s">
        <v>115</v>
      </c>
      <c r="C88" s="96"/>
      <c r="D88" s="58"/>
      <c r="E88" s="58"/>
      <c r="F88" s="131" t="str">
        <f t="shared" si="2"/>
        <v>ขึ้นๆลงๆ</v>
      </c>
      <c r="G88" s="153">
        <f t="shared" si="3"/>
        <v>0</v>
      </c>
      <c r="H88" s="124"/>
      <c r="I88" s="124"/>
      <c r="J88" s="58"/>
      <c r="K88" s="308"/>
      <c r="L88" s="308"/>
      <c r="M88" s="247"/>
      <c r="N88" s="248"/>
      <c r="O88" s="41"/>
    </row>
    <row r="89" spans="1:15" s="40" customFormat="1" ht="21.75" thickBot="1" x14ac:dyDescent="0.25">
      <c r="A89" s="97"/>
      <c r="B89" s="98" t="s">
        <v>116</v>
      </c>
      <c r="C89" s="96"/>
      <c r="D89" s="58"/>
      <c r="E89" s="58"/>
      <c r="F89" s="131" t="str">
        <f t="shared" si="2"/>
        <v>ขึ้นๆลงๆ</v>
      </c>
      <c r="G89" s="153">
        <f t="shared" si="3"/>
        <v>0</v>
      </c>
      <c r="H89" s="124"/>
      <c r="I89" s="124"/>
      <c r="J89" s="58"/>
      <c r="K89" s="308"/>
      <c r="L89" s="308"/>
      <c r="M89" s="248"/>
      <c r="N89" s="248"/>
      <c r="O89" s="41"/>
    </row>
    <row r="90" spans="1:15" s="40" customFormat="1" ht="21.75" thickBot="1" x14ac:dyDescent="0.25">
      <c r="A90" s="97"/>
      <c r="B90" s="98" t="s">
        <v>117</v>
      </c>
      <c r="C90" s="96"/>
      <c r="D90" s="58"/>
      <c r="E90" s="58"/>
      <c r="F90" s="131" t="str">
        <f t="shared" si="2"/>
        <v>ขึ้นๆลงๆ</v>
      </c>
      <c r="G90" s="153">
        <f t="shared" si="3"/>
        <v>0</v>
      </c>
      <c r="H90" s="124"/>
      <c r="I90" s="124"/>
      <c r="J90" s="58"/>
      <c r="K90" s="308"/>
      <c r="L90" s="308"/>
      <c r="M90" s="249"/>
      <c r="N90" s="248"/>
      <c r="O90" s="41"/>
    </row>
    <row r="91" spans="1:15" s="39" customFormat="1" ht="45.75" customHeight="1" thickBot="1" x14ac:dyDescent="0.25">
      <c r="A91" s="294" t="s">
        <v>85</v>
      </c>
      <c r="B91" s="295"/>
      <c r="C91" s="101"/>
      <c r="D91" s="43"/>
      <c r="E91" s="43"/>
      <c r="F91" s="133"/>
      <c r="G91" s="139"/>
      <c r="H91" s="38"/>
      <c r="I91" s="38"/>
      <c r="J91" s="38"/>
      <c r="K91" s="308">
        <f t="shared" ref="K91" si="7">SUM(J92:J94)/3</f>
        <v>0</v>
      </c>
      <c r="L91" s="308"/>
      <c r="M91" s="179"/>
      <c r="N91" s="248"/>
      <c r="O91" s="38"/>
    </row>
    <row r="92" spans="1:15" s="40" customFormat="1" ht="21.75" thickBot="1" x14ac:dyDescent="0.25">
      <c r="A92" s="97"/>
      <c r="B92" s="98" t="s">
        <v>115</v>
      </c>
      <c r="C92" s="96"/>
      <c r="D92" s="58"/>
      <c r="E92" s="58"/>
      <c r="F92" s="131" t="str">
        <f t="shared" si="2"/>
        <v>ขึ้นๆลงๆ</v>
      </c>
      <c r="G92" s="153">
        <f t="shared" si="3"/>
        <v>0</v>
      </c>
      <c r="H92" s="124"/>
      <c r="I92" s="124"/>
      <c r="J92" s="58"/>
      <c r="K92" s="308"/>
      <c r="L92" s="308"/>
      <c r="M92" s="247"/>
      <c r="N92" s="248"/>
      <c r="O92" s="41"/>
    </row>
    <row r="93" spans="1:15" s="40" customFormat="1" ht="21.75" thickBot="1" x14ac:dyDescent="0.25">
      <c r="A93" s="97"/>
      <c r="B93" s="98" t="s">
        <v>116</v>
      </c>
      <c r="C93" s="96"/>
      <c r="D93" s="58"/>
      <c r="E93" s="58"/>
      <c r="F93" s="131" t="str">
        <f t="shared" si="2"/>
        <v>ขึ้นๆลงๆ</v>
      </c>
      <c r="G93" s="153">
        <f t="shared" si="3"/>
        <v>0</v>
      </c>
      <c r="H93" s="124"/>
      <c r="I93" s="124"/>
      <c r="J93" s="58"/>
      <c r="K93" s="308"/>
      <c r="L93" s="308"/>
      <c r="M93" s="248"/>
      <c r="N93" s="248"/>
      <c r="O93" s="41"/>
    </row>
    <row r="94" spans="1:15" s="40" customFormat="1" ht="21.75" thickBot="1" x14ac:dyDescent="0.25">
      <c r="A94" s="99"/>
      <c r="B94" s="100" t="s">
        <v>117</v>
      </c>
      <c r="C94" s="96"/>
      <c r="D94" s="58"/>
      <c r="E94" s="58"/>
      <c r="F94" s="131" t="str">
        <f t="shared" si="2"/>
        <v>ขึ้นๆลงๆ</v>
      </c>
      <c r="G94" s="153">
        <f t="shared" si="3"/>
        <v>0</v>
      </c>
      <c r="H94" s="124"/>
      <c r="I94" s="124"/>
      <c r="J94" s="58"/>
      <c r="K94" s="308"/>
      <c r="L94" s="308"/>
      <c r="M94" s="249"/>
      <c r="N94" s="249"/>
      <c r="O94" s="41"/>
    </row>
    <row r="95" spans="1:15" s="39" customFormat="1" ht="24" customHeight="1" thickBot="1" x14ac:dyDescent="0.25">
      <c r="A95" s="266" t="s">
        <v>2</v>
      </c>
      <c r="B95" s="266"/>
      <c r="C95" s="290" t="s">
        <v>3</v>
      </c>
      <c r="D95" s="290"/>
      <c r="E95" s="290"/>
      <c r="F95" s="290"/>
      <c r="G95" s="290"/>
      <c r="H95" s="290" t="s">
        <v>55</v>
      </c>
      <c r="I95" s="290"/>
      <c r="J95" s="290"/>
      <c r="K95" s="290" t="s">
        <v>112</v>
      </c>
      <c r="L95" s="290" t="s">
        <v>5</v>
      </c>
      <c r="M95" s="174"/>
      <c r="N95" s="174"/>
      <c r="O95" s="332" t="s">
        <v>59</v>
      </c>
    </row>
    <row r="96" spans="1:15" s="39" customFormat="1" ht="23.25" customHeight="1" thickBot="1" x14ac:dyDescent="0.25">
      <c r="A96" s="290"/>
      <c r="B96" s="290"/>
      <c r="C96" s="59">
        <v>2558</v>
      </c>
      <c r="D96" s="59">
        <v>2559</v>
      </c>
      <c r="E96" s="59">
        <v>2560</v>
      </c>
      <c r="F96" s="119"/>
      <c r="G96" s="140" t="s">
        <v>6</v>
      </c>
      <c r="H96" s="126">
        <v>2561</v>
      </c>
      <c r="I96" s="126">
        <v>2562</v>
      </c>
      <c r="J96" s="59">
        <v>2563</v>
      </c>
      <c r="K96" s="290"/>
      <c r="L96" s="290"/>
      <c r="M96" s="174"/>
      <c r="N96" s="174"/>
      <c r="O96" s="332"/>
    </row>
    <row r="97" spans="1:15" s="39" customFormat="1" ht="21.75" thickBot="1" x14ac:dyDescent="0.25">
      <c r="A97" s="334" t="s">
        <v>87</v>
      </c>
      <c r="B97" s="334"/>
      <c r="C97" s="43"/>
      <c r="D97" s="43"/>
      <c r="E97" s="43"/>
      <c r="F97" s="121"/>
      <c r="G97" s="139"/>
      <c r="H97" s="124"/>
      <c r="I97" s="124"/>
      <c r="J97" s="43"/>
      <c r="K97" s="43"/>
      <c r="L97" s="43"/>
      <c r="M97" s="179"/>
      <c r="N97" s="179"/>
      <c r="O97" s="38"/>
    </row>
    <row r="98" spans="1:15" s="39" customFormat="1" ht="21.75" thickBot="1" x14ac:dyDescent="0.25">
      <c r="A98" s="320" t="s">
        <v>88</v>
      </c>
      <c r="B98" s="321"/>
      <c r="C98" s="101"/>
      <c r="D98" s="43"/>
      <c r="E98" s="43"/>
      <c r="F98" s="121"/>
      <c r="G98" s="139"/>
      <c r="H98" s="124"/>
      <c r="I98" s="124"/>
      <c r="J98" s="43"/>
      <c r="K98" s="308">
        <f t="shared" ref="K98" si="8">SUM(J99:J101)/3</f>
        <v>0</v>
      </c>
      <c r="L98" s="308"/>
      <c r="M98" s="179"/>
      <c r="N98" s="247"/>
      <c r="O98" s="38"/>
    </row>
    <row r="99" spans="1:15" s="40" customFormat="1" ht="21.75" thickBot="1" x14ac:dyDescent="0.25">
      <c r="A99" s="97"/>
      <c r="B99" s="98" t="s">
        <v>115</v>
      </c>
      <c r="C99" s="96"/>
      <c r="D99" s="58"/>
      <c r="E99" s="58"/>
      <c r="F99" s="131" t="str">
        <f>IF(C99&lt;D99,IF(D99&lt;E99,"เพิ่มขึ้นต่อเนื่อง","ขึ้นๆลงๆ"),IF(C99&gt;D99,IF(C99&gt;E99,"ลดลงต่อเนื่อง","ขึ้นๆลงๆ"),"ขึ้นๆลงๆ"))</f>
        <v>ขึ้นๆลงๆ</v>
      </c>
      <c r="G99" s="153">
        <f>IF(F99="ขึ้นๆลงๆ",((C99+D99+E99)/3),IF(F99="เพิ่มขึ้นต่อเนื่อง",((C99-D99)+E99),IF(F99="ลดลงต่อเนื่อง",((C99+D99+E99)/3),)))</f>
        <v>0</v>
      </c>
      <c r="H99" s="124"/>
      <c r="I99" s="124"/>
      <c r="J99" s="58"/>
      <c r="K99" s="308"/>
      <c r="L99" s="308"/>
      <c r="M99" s="247"/>
      <c r="N99" s="248"/>
      <c r="O99" s="41"/>
    </row>
    <row r="100" spans="1:15" s="40" customFormat="1" ht="21.75" thickBot="1" x14ac:dyDescent="0.25">
      <c r="A100" s="97"/>
      <c r="B100" s="98" t="s">
        <v>116</v>
      </c>
      <c r="C100" s="96"/>
      <c r="D100" s="58"/>
      <c r="E100" s="58"/>
      <c r="F100" s="131" t="str">
        <f t="shared" ref="F100:F129" si="9">IF(C100&lt;D100,IF(D100&lt;E100,"เพิ่มขึ้นต่อเนื่อง","ขึ้นๆลงๆ"),IF(C100&gt;D100,IF(C100&gt;E100,"ลดลงต่อเนื่อง","ขึ้นๆลงๆ"),"ขึ้นๆลงๆ"))</f>
        <v>ขึ้นๆลงๆ</v>
      </c>
      <c r="G100" s="153">
        <f t="shared" ref="G100:G129" si="10">IF(F100="ขึ้นๆลงๆ",((C100+D100+E100)/3),IF(F100="เพิ่มขึ้นต่อเนื่อง",((C100-D100)+E100),IF(F100="ลดลงต่อเนื่อง",((C100+D100+E100)/3),)))</f>
        <v>0</v>
      </c>
      <c r="H100" s="124"/>
      <c r="I100" s="124"/>
      <c r="J100" s="58"/>
      <c r="K100" s="308"/>
      <c r="L100" s="308"/>
      <c r="M100" s="248"/>
      <c r="N100" s="248"/>
      <c r="O100" s="41"/>
    </row>
    <row r="101" spans="1:15" s="40" customFormat="1" ht="21.75" thickBot="1" x14ac:dyDescent="0.25">
      <c r="A101" s="97"/>
      <c r="B101" s="98" t="s">
        <v>117</v>
      </c>
      <c r="C101" s="96"/>
      <c r="D101" s="58"/>
      <c r="E101" s="58"/>
      <c r="F101" s="131" t="str">
        <f t="shared" si="9"/>
        <v>ขึ้นๆลงๆ</v>
      </c>
      <c r="G101" s="153">
        <f t="shared" si="10"/>
        <v>0</v>
      </c>
      <c r="H101" s="124"/>
      <c r="I101" s="124"/>
      <c r="J101" s="58"/>
      <c r="K101" s="308"/>
      <c r="L101" s="308"/>
      <c r="M101" s="249"/>
      <c r="N101" s="248"/>
      <c r="O101" s="41"/>
    </row>
    <row r="102" spans="1:15" s="39" customFormat="1" ht="41.25" customHeight="1" thickBot="1" x14ac:dyDescent="0.25">
      <c r="A102" s="320" t="s">
        <v>89</v>
      </c>
      <c r="B102" s="321"/>
      <c r="C102" s="101"/>
      <c r="D102" s="43"/>
      <c r="E102" s="43"/>
      <c r="F102" s="133"/>
      <c r="G102" s="139"/>
      <c r="H102" s="124"/>
      <c r="I102" s="124"/>
      <c r="J102" s="43"/>
      <c r="K102" s="308">
        <f t="shared" ref="K102" si="11">SUM(J103:J105)/3</f>
        <v>0</v>
      </c>
      <c r="L102" s="308"/>
      <c r="M102" s="179"/>
      <c r="N102" s="248"/>
      <c r="O102" s="38"/>
    </row>
    <row r="103" spans="1:15" s="40" customFormat="1" ht="21.75" thickBot="1" x14ac:dyDescent="0.25">
      <c r="A103" s="97"/>
      <c r="B103" s="98" t="s">
        <v>115</v>
      </c>
      <c r="C103" s="96"/>
      <c r="D103" s="58"/>
      <c r="E103" s="58"/>
      <c r="F103" s="131" t="str">
        <f t="shared" si="9"/>
        <v>ขึ้นๆลงๆ</v>
      </c>
      <c r="G103" s="153">
        <f t="shared" si="10"/>
        <v>0</v>
      </c>
      <c r="H103" s="124"/>
      <c r="I103" s="124"/>
      <c r="J103" s="58"/>
      <c r="K103" s="308"/>
      <c r="L103" s="308"/>
      <c r="M103" s="247"/>
      <c r="N103" s="248"/>
      <c r="O103" s="41"/>
    </row>
    <row r="104" spans="1:15" s="40" customFormat="1" ht="21.75" thickBot="1" x14ac:dyDescent="0.25">
      <c r="A104" s="97"/>
      <c r="B104" s="98" t="s">
        <v>116</v>
      </c>
      <c r="C104" s="96"/>
      <c r="D104" s="58"/>
      <c r="E104" s="58"/>
      <c r="F104" s="131" t="str">
        <f t="shared" si="9"/>
        <v>ขึ้นๆลงๆ</v>
      </c>
      <c r="G104" s="153">
        <f t="shared" si="10"/>
        <v>0</v>
      </c>
      <c r="H104" s="124"/>
      <c r="I104" s="124"/>
      <c r="J104" s="58"/>
      <c r="K104" s="308"/>
      <c r="L104" s="308"/>
      <c r="M104" s="248"/>
      <c r="N104" s="248"/>
      <c r="O104" s="41"/>
    </row>
    <row r="105" spans="1:15" s="40" customFormat="1" ht="21.75" thickBot="1" x14ac:dyDescent="0.25">
      <c r="A105" s="97"/>
      <c r="B105" s="98" t="s">
        <v>117</v>
      </c>
      <c r="C105" s="96"/>
      <c r="D105" s="58"/>
      <c r="E105" s="58"/>
      <c r="F105" s="131" t="str">
        <f t="shared" si="9"/>
        <v>ขึ้นๆลงๆ</v>
      </c>
      <c r="G105" s="153">
        <f t="shared" si="10"/>
        <v>0</v>
      </c>
      <c r="H105" s="124"/>
      <c r="I105" s="124"/>
      <c r="J105" s="58"/>
      <c r="K105" s="308"/>
      <c r="L105" s="308"/>
      <c r="M105" s="249"/>
      <c r="N105" s="248"/>
      <c r="O105" s="41"/>
    </row>
    <row r="106" spans="1:15" s="39" customFormat="1" ht="26.25" customHeight="1" thickBot="1" x14ac:dyDescent="0.25">
      <c r="A106" s="320" t="s">
        <v>90</v>
      </c>
      <c r="B106" s="321"/>
      <c r="C106" s="101"/>
      <c r="D106" s="43"/>
      <c r="E106" s="43"/>
      <c r="F106" s="133"/>
      <c r="G106" s="139"/>
      <c r="H106" s="124"/>
      <c r="I106" s="124"/>
      <c r="J106" s="43"/>
      <c r="K106" s="308">
        <f t="shared" ref="K106" si="12">SUM(J107:J109)/3</f>
        <v>0</v>
      </c>
      <c r="L106" s="308"/>
      <c r="M106" s="179"/>
      <c r="N106" s="248"/>
      <c r="O106" s="38"/>
    </row>
    <row r="107" spans="1:15" s="40" customFormat="1" ht="21.75" thickBot="1" x14ac:dyDescent="0.25">
      <c r="A107" s="97"/>
      <c r="B107" s="98" t="s">
        <v>115</v>
      </c>
      <c r="C107" s="96"/>
      <c r="D107" s="58"/>
      <c r="E107" s="58"/>
      <c r="F107" s="131" t="str">
        <f t="shared" si="9"/>
        <v>ขึ้นๆลงๆ</v>
      </c>
      <c r="G107" s="153">
        <f t="shared" si="10"/>
        <v>0</v>
      </c>
      <c r="H107" s="124"/>
      <c r="I107" s="124"/>
      <c r="J107" s="58"/>
      <c r="K107" s="308"/>
      <c r="L107" s="308"/>
      <c r="M107" s="247"/>
      <c r="N107" s="248"/>
      <c r="O107" s="41"/>
    </row>
    <row r="108" spans="1:15" s="40" customFormat="1" ht="21.75" thickBot="1" x14ac:dyDescent="0.25">
      <c r="A108" s="97"/>
      <c r="B108" s="98" t="s">
        <v>116</v>
      </c>
      <c r="C108" s="96"/>
      <c r="D108" s="58"/>
      <c r="E108" s="58"/>
      <c r="F108" s="131" t="str">
        <f t="shared" si="9"/>
        <v>ขึ้นๆลงๆ</v>
      </c>
      <c r="G108" s="153">
        <f t="shared" si="10"/>
        <v>0</v>
      </c>
      <c r="H108" s="124"/>
      <c r="I108" s="124"/>
      <c r="J108" s="58"/>
      <c r="K108" s="308"/>
      <c r="L108" s="308"/>
      <c r="M108" s="248"/>
      <c r="N108" s="248"/>
      <c r="O108" s="41"/>
    </row>
    <row r="109" spans="1:15" s="40" customFormat="1" ht="21.75" thickBot="1" x14ac:dyDescent="0.25">
      <c r="A109" s="97"/>
      <c r="B109" s="98" t="s">
        <v>117</v>
      </c>
      <c r="C109" s="96"/>
      <c r="D109" s="58"/>
      <c r="E109" s="58"/>
      <c r="F109" s="131" t="str">
        <f t="shared" si="9"/>
        <v>ขึ้นๆลงๆ</v>
      </c>
      <c r="G109" s="153">
        <f t="shared" si="10"/>
        <v>0</v>
      </c>
      <c r="H109" s="124"/>
      <c r="I109" s="124"/>
      <c r="J109" s="58"/>
      <c r="K109" s="308"/>
      <c r="L109" s="308"/>
      <c r="M109" s="249"/>
      <c r="N109" s="248"/>
      <c r="O109" s="41"/>
    </row>
    <row r="110" spans="1:15" s="39" customFormat="1" ht="21.75" thickBot="1" x14ac:dyDescent="0.25">
      <c r="A110" s="338" t="s">
        <v>91</v>
      </c>
      <c r="B110" s="339"/>
      <c r="C110" s="101"/>
      <c r="D110" s="43"/>
      <c r="E110" s="43"/>
      <c r="F110" s="133"/>
      <c r="G110" s="139"/>
      <c r="H110" s="124"/>
      <c r="I110" s="124"/>
      <c r="J110" s="43"/>
      <c r="K110" s="308">
        <f t="shared" ref="K110" si="13">SUM(J111:J113)/3</f>
        <v>0</v>
      </c>
      <c r="L110" s="308"/>
      <c r="M110" s="179"/>
      <c r="N110" s="248"/>
      <c r="O110" s="38"/>
    </row>
    <row r="111" spans="1:15" s="40" customFormat="1" ht="21.75" thickBot="1" x14ac:dyDescent="0.25">
      <c r="A111" s="97"/>
      <c r="B111" s="98" t="s">
        <v>115</v>
      </c>
      <c r="C111" s="96"/>
      <c r="D111" s="58"/>
      <c r="E111" s="58"/>
      <c r="F111" s="131" t="str">
        <f t="shared" si="9"/>
        <v>ขึ้นๆลงๆ</v>
      </c>
      <c r="G111" s="153">
        <f t="shared" si="10"/>
        <v>0</v>
      </c>
      <c r="H111" s="124"/>
      <c r="I111" s="124"/>
      <c r="J111" s="58"/>
      <c r="K111" s="308"/>
      <c r="L111" s="308"/>
      <c r="M111" s="247"/>
      <c r="N111" s="248"/>
      <c r="O111" s="41"/>
    </row>
    <row r="112" spans="1:15" s="40" customFormat="1" ht="21.75" thickBot="1" x14ac:dyDescent="0.25">
      <c r="A112" s="97"/>
      <c r="B112" s="98" t="s">
        <v>116</v>
      </c>
      <c r="C112" s="96"/>
      <c r="D112" s="58"/>
      <c r="E112" s="58"/>
      <c r="F112" s="131" t="str">
        <f t="shared" si="9"/>
        <v>ขึ้นๆลงๆ</v>
      </c>
      <c r="G112" s="153">
        <f t="shared" si="10"/>
        <v>0</v>
      </c>
      <c r="H112" s="124"/>
      <c r="I112" s="124"/>
      <c r="J112" s="58"/>
      <c r="K112" s="308"/>
      <c r="L112" s="308"/>
      <c r="M112" s="248"/>
      <c r="N112" s="248"/>
      <c r="O112" s="41"/>
    </row>
    <row r="113" spans="1:15" s="40" customFormat="1" ht="21.75" thickBot="1" x14ac:dyDescent="0.25">
      <c r="A113" s="97"/>
      <c r="B113" s="98" t="s">
        <v>117</v>
      </c>
      <c r="C113" s="96"/>
      <c r="D113" s="58"/>
      <c r="E113" s="58"/>
      <c r="F113" s="131" t="str">
        <f t="shared" si="9"/>
        <v>ขึ้นๆลงๆ</v>
      </c>
      <c r="G113" s="153">
        <f t="shared" si="10"/>
        <v>0</v>
      </c>
      <c r="H113" s="124"/>
      <c r="I113" s="124"/>
      <c r="J113" s="58"/>
      <c r="K113" s="308"/>
      <c r="L113" s="308"/>
      <c r="M113" s="249"/>
      <c r="N113" s="248"/>
      <c r="O113" s="41"/>
    </row>
    <row r="114" spans="1:15" s="39" customFormat="1" ht="42.75" customHeight="1" thickBot="1" x14ac:dyDescent="0.25">
      <c r="A114" s="320" t="s">
        <v>92</v>
      </c>
      <c r="B114" s="321"/>
      <c r="C114" s="101"/>
      <c r="D114" s="43"/>
      <c r="E114" s="43"/>
      <c r="F114" s="133"/>
      <c r="G114" s="139"/>
      <c r="H114" s="124"/>
      <c r="I114" s="124"/>
      <c r="J114" s="43"/>
      <c r="K114" s="308">
        <f t="shared" ref="K114" si="14">SUM(J115:J117)/3</f>
        <v>0</v>
      </c>
      <c r="L114" s="308"/>
      <c r="M114" s="179"/>
      <c r="N114" s="248"/>
      <c r="O114" s="38"/>
    </row>
    <row r="115" spans="1:15" s="40" customFormat="1" ht="21.75" thickBot="1" x14ac:dyDescent="0.25">
      <c r="A115" s="97"/>
      <c r="B115" s="98" t="s">
        <v>115</v>
      </c>
      <c r="C115" s="96"/>
      <c r="D115" s="58"/>
      <c r="E115" s="58"/>
      <c r="F115" s="131" t="str">
        <f t="shared" si="9"/>
        <v>ขึ้นๆลงๆ</v>
      </c>
      <c r="G115" s="153">
        <f t="shared" si="10"/>
        <v>0</v>
      </c>
      <c r="H115" s="124"/>
      <c r="I115" s="124"/>
      <c r="J115" s="58"/>
      <c r="K115" s="308"/>
      <c r="L115" s="308"/>
      <c r="M115" s="247"/>
      <c r="N115" s="248"/>
      <c r="O115" s="41"/>
    </row>
    <row r="116" spans="1:15" s="40" customFormat="1" ht="21.75" thickBot="1" x14ac:dyDescent="0.25">
      <c r="A116" s="97"/>
      <c r="B116" s="98" t="s">
        <v>116</v>
      </c>
      <c r="C116" s="96"/>
      <c r="D116" s="58"/>
      <c r="E116" s="58"/>
      <c r="F116" s="131" t="str">
        <f t="shared" si="9"/>
        <v>ขึ้นๆลงๆ</v>
      </c>
      <c r="G116" s="153">
        <f t="shared" si="10"/>
        <v>0</v>
      </c>
      <c r="H116" s="124"/>
      <c r="I116" s="124"/>
      <c r="J116" s="58"/>
      <c r="K116" s="308"/>
      <c r="L116" s="308"/>
      <c r="M116" s="248"/>
      <c r="N116" s="248"/>
      <c r="O116" s="41"/>
    </row>
    <row r="117" spans="1:15" s="40" customFormat="1" ht="21.75" thickBot="1" x14ac:dyDescent="0.25">
      <c r="A117" s="97"/>
      <c r="B117" s="98" t="s">
        <v>117</v>
      </c>
      <c r="C117" s="96"/>
      <c r="D117" s="58"/>
      <c r="E117" s="58"/>
      <c r="F117" s="131" t="str">
        <f t="shared" si="9"/>
        <v>ขึ้นๆลงๆ</v>
      </c>
      <c r="G117" s="153">
        <f t="shared" si="10"/>
        <v>0</v>
      </c>
      <c r="H117" s="124"/>
      <c r="I117" s="124"/>
      <c r="J117" s="58"/>
      <c r="K117" s="308"/>
      <c r="L117" s="308"/>
      <c r="M117" s="249"/>
      <c r="N117" s="248"/>
      <c r="O117" s="41"/>
    </row>
    <row r="118" spans="1:15" s="39" customFormat="1" ht="21.75" thickBot="1" x14ac:dyDescent="0.25">
      <c r="A118" s="320" t="s">
        <v>93</v>
      </c>
      <c r="B118" s="321"/>
      <c r="C118" s="101"/>
      <c r="D118" s="43"/>
      <c r="E118" s="43"/>
      <c r="F118" s="133"/>
      <c r="G118" s="139"/>
      <c r="H118" s="124"/>
      <c r="I118" s="124"/>
      <c r="J118" s="43"/>
      <c r="K118" s="308">
        <f t="shared" ref="K118" si="15">SUM(J119:J121)/3</f>
        <v>0</v>
      </c>
      <c r="L118" s="308"/>
      <c r="M118" s="179"/>
      <c r="N118" s="248"/>
      <c r="O118" s="38"/>
    </row>
    <row r="119" spans="1:15" s="40" customFormat="1" ht="21.75" thickBot="1" x14ac:dyDescent="0.25">
      <c r="A119" s="97"/>
      <c r="B119" s="98" t="s">
        <v>115</v>
      </c>
      <c r="C119" s="96"/>
      <c r="D119" s="58"/>
      <c r="E119" s="58"/>
      <c r="F119" s="131" t="str">
        <f t="shared" si="9"/>
        <v>ขึ้นๆลงๆ</v>
      </c>
      <c r="G119" s="153">
        <f t="shared" si="10"/>
        <v>0</v>
      </c>
      <c r="H119" s="124"/>
      <c r="I119" s="124"/>
      <c r="J119" s="58"/>
      <c r="K119" s="308"/>
      <c r="L119" s="308"/>
      <c r="M119" s="247"/>
      <c r="N119" s="248"/>
      <c r="O119" s="41"/>
    </row>
    <row r="120" spans="1:15" s="40" customFormat="1" ht="21.75" thickBot="1" x14ac:dyDescent="0.25">
      <c r="A120" s="97"/>
      <c r="B120" s="98" t="s">
        <v>116</v>
      </c>
      <c r="C120" s="96"/>
      <c r="D120" s="58"/>
      <c r="E120" s="58"/>
      <c r="F120" s="131" t="str">
        <f t="shared" si="9"/>
        <v>ขึ้นๆลงๆ</v>
      </c>
      <c r="G120" s="153">
        <f t="shared" si="10"/>
        <v>0</v>
      </c>
      <c r="H120" s="124"/>
      <c r="I120" s="124"/>
      <c r="J120" s="58"/>
      <c r="K120" s="308"/>
      <c r="L120" s="308"/>
      <c r="M120" s="248"/>
      <c r="N120" s="248"/>
      <c r="O120" s="41"/>
    </row>
    <row r="121" spans="1:15" s="40" customFormat="1" ht="21.75" thickBot="1" x14ac:dyDescent="0.25">
      <c r="A121" s="97"/>
      <c r="B121" s="98" t="s">
        <v>117</v>
      </c>
      <c r="C121" s="96"/>
      <c r="D121" s="58"/>
      <c r="E121" s="58"/>
      <c r="F121" s="131" t="str">
        <f t="shared" si="9"/>
        <v>ขึ้นๆลงๆ</v>
      </c>
      <c r="G121" s="153">
        <f t="shared" si="10"/>
        <v>0</v>
      </c>
      <c r="H121" s="124"/>
      <c r="I121" s="124"/>
      <c r="J121" s="58"/>
      <c r="K121" s="308"/>
      <c r="L121" s="308"/>
      <c r="M121" s="249"/>
      <c r="N121" s="248"/>
      <c r="O121" s="41"/>
    </row>
    <row r="122" spans="1:15" s="39" customFormat="1" ht="45.75" customHeight="1" thickBot="1" x14ac:dyDescent="0.25">
      <c r="A122" s="320" t="s">
        <v>94</v>
      </c>
      <c r="B122" s="321"/>
      <c r="C122" s="101"/>
      <c r="D122" s="43"/>
      <c r="E122" s="43"/>
      <c r="F122" s="133"/>
      <c r="G122" s="139"/>
      <c r="H122" s="124"/>
      <c r="I122" s="124"/>
      <c r="J122" s="43"/>
      <c r="K122" s="308">
        <f t="shared" ref="K122" si="16">SUM(J123:J125)/3</f>
        <v>0</v>
      </c>
      <c r="L122" s="308"/>
      <c r="M122" s="179"/>
      <c r="N122" s="248"/>
      <c r="O122" s="38"/>
    </row>
    <row r="123" spans="1:15" s="40" customFormat="1" ht="21.75" thickBot="1" x14ac:dyDescent="0.25">
      <c r="A123" s="97"/>
      <c r="B123" s="98" t="s">
        <v>115</v>
      </c>
      <c r="C123" s="96"/>
      <c r="D123" s="58"/>
      <c r="E123" s="58"/>
      <c r="F123" s="131" t="str">
        <f t="shared" si="9"/>
        <v>ขึ้นๆลงๆ</v>
      </c>
      <c r="G123" s="153">
        <f t="shared" si="10"/>
        <v>0</v>
      </c>
      <c r="H123" s="124"/>
      <c r="I123" s="124"/>
      <c r="J123" s="58"/>
      <c r="K123" s="308"/>
      <c r="L123" s="308"/>
      <c r="M123" s="247"/>
      <c r="N123" s="248"/>
      <c r="O123" s="41"/>
    </row>
    <row r="124" spans="1:15" s="40" customFormat="1" ht="21.75" thickBot="1" x14ac:dyDescent="0.25">
      <c r="A124" s="97"/>
      <c r="B124" s="98" t="s">
        <v>116</v>
      </c>
      <c r="C124" s="96"/>
      <c r="D124" s="58"/>
      <c r="E124" s="58"/>
      <c r="F124" s="131" t="str">
        <f t="shared" si="9"/>
        <v>ขึ้นๆลงๆ</v>
      </c>
      <c r="G124" s="153">
        <f t="shared" si="10"/>
        <v>0</v>
      </c>
      <c r="H124" s="124"/>
      <c r="I124" s="124"/>
      <c r="J124" s="58"/>
      <c r="K124" s="308"/>
      <c r="L124" s="308"/>
      <c r="M124" s="248"/>
      <c r="N124" s="248"/>
      <c r="O124" s="41"/>
    </row>
    <row r="125" spans="1:15" s="40" customFormat="1" ht="21.75" thickBot="1" x14ac:dyDescent="0.25">
      <c r="A125" s="97"/>
      <c r="B125" s="98" t="s">
        <v>117</v>
      </c>
      <c r="C125" s="96"/>
      <c r="D125" s="58"/>
      <c r="E125" s="58"/>
      <c r="F125" s="131" t="str">
        <f t="shared" si="9"/>
        <v>ขึ้นๆลงๆ</v>
      </c>
      <c r="G125" s="153">
        <f t="shared" si="10"/>
        <v>0</v>
      </c>
      <c r="H125" s="124"/>
      <c r="I125" s="124"/>
      <c r="J125" s="58"/>
      <c r="K125" s="308"/>
      <c r="L125" s="308"/>
      <c r="M125" s="249"/>
      <c r="N125" s="248"/>
      <c r="O125" s="41"/>
    </row>
    <row r="126" spans="1:15" s="39" customFormat="1" ht="42.75" customHeight="1" thickBot="1" x14ac:dyDescent="0.25">
      <c r="A126" s="320" t="s">
        <v>95</v>
      </c>
      <c r="B126" s="321"/>
      <c r="C126" s="101"/>
      <c r="D126" s="43"/>
      <c r="E126" s="43"/>
      <c r="F126" s="133"/>
      <c r="G126" s="139"/>
      <c r="H126" s="124"/>
      <c r="I126" s="124"/>
      <c r="J126" s="43"/>
      <c r="K126" s="308">
        <f t="shared" ref="K126" si="17">SUM(J127:J129)/3</f>
        <v>0</v>
      </c>
      <c r="L126" s="308"/>
      <c r="M126" s="179"/>
      <c r="N126" s="248"/>
      <c r="O126" s="38"/>
    </row>
    <row r="127" spans="1:15" s="40" customFormat="1" ht="21.75" thickBot="1" x14ac:dyDescent="0.25">
      <c r="A127" s="97"/>
      <c r="B127" s="98" t="s">
        <v>115</v>
      </c>
      <c r="C127" s="96"/>
      <c r="D127" s="58"/>
      <c r="E127" s="58"/>
      <c r="F127" s="131" t="str">
        <f t="shared" si="9"/>
        <v>ขึ้นๆลงๆ</v>
      </c>
      <c r="G127" s="153">
        <f t="shared" si="10"/>
        <v>0</v>
      </c>
      <c r="H127" s="124"/>
      <c r="I127" s="124"/>
      <c r="J127" s="58"/>
      <c r="K127" s="308"/>
      <c r="L127" s="308"/>
      <c r="M127" s="247"/>
      <c r="N127" s="248"/>
      <c r="O127" s="41"/>
    </row>
    <row r="128" spans="1:15" s="40" customFormat="1" ht="21.75" thickBot="1" x14ac:dyDescent="0.25">
      <c r="A128" s="97"/>
      <c r="B128" s="98" t="s">
        <v>116</v>
      </c>
      <c r="C128" s="96"/>
      <c r="D128" s="58"/>
      <c r="E128" s="58"/>
      <c r="F128" s="131" t="str">
        <f t="shared" si="9"/>
        <v>ขึ้นๆลงๆ</v>
      </c>
      <c r="G128" s="153">
        <f t="shared" si="10"/>
        <v>0</v>
      </c>
      <c r="H128" s="124"/>
      <c r="I128" s="124"/>
      <c r="J128" s="58"/>
      <c r="K128" s="308"/>
      <c r="L128" s="308"/>
      <c r="M128" s="248"/>
      <c r="N128" s="248"/>
      <c r="O128" s="41"/>
    </row>
    <row r="129" spans="1:15" s="40" customFormat="1" ht="21.75" thickBot="1" x14ac:dyDescent="0.25">
      <c r="A129" s="99"/>
      <c r="B129" s="100" t="s">
        <v>117</v>
      </c>
      <c r="C129" s="96"/>
      <c r="D129" s="58"/>
      <c r="E129" s="58"/>
      <c r="F129" s="131" t="str">
        <f t="shared" si="9"/>
        <v>ขึ้นๆลงๆ</v>
      </c>
      <c r="G129" s="153">
        <f t="shared" si="10"/>
        <v>0</v>
      </c>
      <c r="H129" s="124"/>
      <c r="I129" s="124"/>
      <c r="J129" s="58"/>
      <c r="K129" s="308"/>
      <c r="L129" s="308"/>
      <c r="M129" s="249"/>
      <c r="N129" s="249"/>
      <c r="O129" s="41"/>
    </row>
    <row r="130" spans="1:15" s="39" customFormat="1" ht="24" thickBot="1" x14ac:dyDescent="0.25">
      <c r="A130" s="337" t="s">
        <v>103</v>
      </c>
      <c r="B130" s="337"/>
      <c r="C130" s="47"/>
      <c r="D130" s="47"/>
      <c r="E130" s="47"/>
      <c r="F130" s="47"/>
      <c r="G130" s="141"/>
      <c r="H130" s="47"/>
      <c r="I130" s="47"/>
      <c r="J130" s="47"/>
      <c r="K130" s="47"/>
      <c r="L130" s="47"/>
      <c r="M130" s="47"/>
      <c r="N130" s="47"/>
      <c r="O130" s="42"/>
    </row>
    <row r="131" spans="1:15" s="39" customFormat="1" ht="24" customHeight="1" thickBot="1" x14ac:dyDescent="0.25">
      <c r="A131" s="277" t="s">
        <v>2</v>
      </c>
      <c r="B131" s="306"/>
      <c r="C131" s="311" t="s">
        <v>3</v>
      </c>
      <c r="D131" s="312"/>
      <c r="E131" s="312"/>
      <c r="F131" s="312"/>
      <c r="G131" s="313"/>
      <c r="H131" s="311" t="s">
        <v>55</v>
      </c>
      <c r="I131" s="312"/>
      <c r="J131" s="313"/>
      <c r="K131" s="276" t="s">
        <v>112</v>
      </c>
      <c r="L131" s="277" t="s">
        <v>5</v>
      </c>
      <c r="M131" s="175"/>
      <c r="N131" s="175"/>
      <c r="O131" s="342" t="s">
        <v>59</v>
      </c>
    </row>
    <row r="132" spans="1:15" s="39" customFormat="1" ht="23.25" customHeight="1" thickBot="1" x14ac:dyDescent="0.25">
      <c r="A132" s="278"/>
      <c r="B132" s="307"/>
      <c r="C132" s="52">
        <v>2558</v>
      </c>
      <c r="D132" s="52">
        <v>2559</v>
      </c>
      <c r="E132" s="52">
        <v>2560</v>
      </c>
      <c r="F132" s="120"/>
      <c r="G132" s="142" t="s">
        <v>6</v>
      </c>
      <c r="H132" s="127">
        <v>2561</v>
      </c>
      <c r="I132" s="127">
        <v>2562</v>
      </c>
      <c r="J132" s="52">
        <v>2563</v>
      </c>
      <c r="K132" s="266"/>
      <c r="L132" s="278"/>
      <c r="M132" s="176"/>
      <c r="N132" s="176"/>
      <c r="O132" s="343"/>
    </row>
    <row r="133" spans="1:15" s="39" customFormat="1" ht="44.25" customHeight="1" thickBot="1" x14ac:dyDescent="0.25">
      <c r="A133" s="318" t="s">
        <v>97</v>
      </c>
      <c r="B133" s="318"/>
      <c r="C133" s="43">
        <v>5</v>
      </c>
      <c r="D133" s="43">
        <v>4</v>
      </c>
      <c r="E133" s="43">
        <v>3</v>
      </c>
      <c r="F133" s="131" t="str">
        <f>IF(C133&lt;D133,IF(D133&lt;E133,"เพิ่มขึ้นต่อเนื่อง","ขึ้นๆลงๆ"),IF(C133&gt;D133,IF(C133&gt;E133,"ลดลงต่อเนื่อง","ขึ้นๆลงๆ"),"ขึ้นๆลงๆ"))</f>
        <v>ลดลงต่อเนื่อง</v>
      </c>
      <c r="G133" s="153">
        <f>IF(F133="ขึ้นๆลงๆ",((C133+D133+E133)/3),IF(F133="เพิ่มขึ้นต่อเนื่อง",((C133-D133)+E133),IF(F133="ลดลงต่อเนื่อง",((C133+D133+E133)/3),)))</f>
        <v>4</v>
      </c>
      <c r="H133" s="124"/>
      <c r="I133" s="124"/>
      <c r="J133" s="43"/>
      <c r="K133" s="43"/>
      <c r="L133" s="43"/>
      <c r="M133" s="179"/>
      <c r="N133" s="179"/>
      <c r="O133" s="38"/>
    </row>
    <row r="134" spans="1:15" s="39" customFormat="1" ht="21" customHeight="1" thickBot="1" x14ac:dyDescent="0.25">
      <c r="A134" s="318" t="s">
        <v>98</v>
      </c>
      <c r="B134" s="318"/>
      <c r="C134" s="43"/>
      <c r="D134" s="43"/>
      <c r="E134" s="43"/>
      <c r="F134" s="131" t="str">
        <f t="shared" ref="F134:F138" si="18">IF(C134&lt;D134,IF(D134&lt;E134,"เพิ่มขึ้นต่อเนื่อง","ขึ้นๆลงๆ"),IF(C134&gt;D134,IF(C134&gt;E134,"ลดลงต่อเนื่อง","ขึ้นๆลงๆ"),"ขึ้นๆลงๆ"))</f>
        <v>ขึ้นๆลงๆ</v>
      </c>
      <c r="G134" s="153">
        <f t="shared" ref="G134:G138" si="19">IF(F134="ขึ้นๆลงๆ",((C134+D134+E134)/3),IF(F134="เพิ่มขึ้นต่อเนื่อง",((C134-D134)+E134),IF(F134="ลดลงต่อเนื่อง",((C134+D134+E134)/3),)))</f>
        <v>0</v>
      </c>
      <c r="H134" s="124"/>
      <c r="I134" s="124"/>
      <c r="J134" s="43"/>
      <c r="K134" s="43"/>
      <c r="L134" s="43"/>
      <c r="M134" s="179"/>
      <c r="N134" s="179"/>
      <c r="O134" s="38"/>
    </row>
    <row r="135" spans="1:15" s="39" customFormat="1" ht="25.5" customHeight="1" thickBot="1" x14ac:dyDescent="0.25">
      <c r="A135" s="318" t="s">
        <v>99</v>
      </c>
      <c r="B135" s="318"/>
      <c r="C135" s="43"/>
      <c r="D135" s="43"/>
      <c r="E135" s="43"/>
      <c r="F135" s="131" t="str">
        <f t="shared" si="18"/>
        <v>ขึ้นๆลงๆ</v>
      </c>
      <c r="G135" s="153">
        <f t="shared" si="19"/>
        <v>0</v>
      </c>
      <c r="H135" s="124"/>
      <c r="I135" s="124"/>
      <c r="J135" s="43"/>
      <c r="K135" s="43"/>
      <c r="L135" s="43"/>
      <c r="M135" s="179"/>
      <c r="N135" s="179"/>
      <c r="O135" s="38"/>
    </row>
    <row r="136" spans="1:15" s="39" customFormat="1" ht="46.5" customHeight="1" thickBot="1" x14ac:dyDescent="0.25">
      <c r="A136" s="318" t="s">
        <v>100</v>
      </c>
      <c r="B136" s="318"/>
      <c r="C136" s="43"/>
      <c r="D136" s="43"/>
      <c r="E136" s="43"/>
      <c r="F136" s="131" t="str">
        <f t="shared" si="18"/>
        <v>ขึ้นๆลงๆ</v>
      </c>
      <c r="G136" s="153">
        <f t="shared" si="19"/>
        <v>0</v>
      </c>
      <c r="H136" s="124"/>
      <c r="I136" s="124"/>
      <c r="J136" s="43"/>
      <c r="K136" s="43"/>
      <c r="L136" s="43"/>
      <c r="M136" s="179"/>
      <c r="N136" s="179"/>
      <c r="O136" s="38"/>
    </row>
    <row r="137" spans="1:15" s="39" customFormat="1" ht="47.25" customHeight="1" thickBot="1" x14ac:dyDescent="0.25">
      <c r="A137" s="318" t="s">
        <v>101</v>
      </c>
      <c r="B137" s="318"/>
      <c r="C137" s="43"/>
      <c r="D137" s="43"/>
      <c r="E137" s="43"/>
      <c r="F137" s="131" t="str">
        <f t="shared" si="18"/>
        <v>ขึ้นๆลงๆ</v>
      </c>
      <c r="G137" s="153">
        <f t="shared" si="19"/>
        <v>0</v>
      </c>
      <c r="H137" s="124"/>
      <c r="I137" s="124"/>
      <c r="J137" s="43"/>
      <c r="K137" s="43"/>
      <c r="L137" s="43"/>
      <c r="M137" s="179"/>
      <c r="N137" s="179"/>
      <c r="O137" s="38"/>
    </row>
    <row r="138" spans="1:15" s="39" customFormat="1" ht="45.75" customHeight="1" thickBot="1" x14ac:dyDescent="0.25">
      <c r="A138" s="318" t="s">
        <v>102</v>
      </c>
      <c r="B138" s="318"/>
      <c r="C138" s="43"/>
      <c r="D138" s="43"/>
      <c r="E138" s="43"/>
      <c r="F138" s="131" t="str">
        <f t="shared" si="18"/>
        <v>ขึ้นๆลงๆ</v>
      </c>
      <c r="G138" s="153">
        <f t="shared" si="19"/>
        <v>0</v>
      </c>
      <c r="H138" s="124"/>
      <c r="I138" s="124"/>
      <c r="J138" s="43"/>
      <c r="K138" s="43"/>
      <c r="L138" s="43"/>
      <c r="M138" s="179"/>
      <c r="N138" s="179"/>
      <c r="O138" s="38"/>
    </row>
    <row r="139" spans="1:15" s="49" customFormat="1" ht="22.5" customHeight="1" thickBot="1" x14ac:dyDescent="0.25">
      <c r="A139" s="319" t="s">
        <v>104</v>
      </c>
      <c r="B139" s="319"/>
      <c r="C139" s="319"/>
      <c r="D139" s="319"/>
      <c r="E139" s="319"/>
      <c r="F139" s="123"/>
      <c r="G139" s="141"/>
      <c r="H139" s="47"/>
      <c r="I139" s="47"/>
      <c r="J139" s="47"/>
      <c r="K139" s="47"/>
      <c r="L139" s="47"/>
      <c r="M139" s="47"/>
      <c r="N139" s="47"/>
      <c r="O139" s="42"/>
    </row>
    <row r="140" spans="1:15" s="39" customFormat="1" ht="24" customHeight="1" thickBot="1" x14ac:dyDescent="0.25">
      <c r="A140" s="277" t="s">
        <v>2</v>
      </c>
      <c r="B140" s="306"/>
      <c r="C140" s="311" t="s">
        <v>3</v>
      </c>
      <c r="D140" s="312"/>
      <c r="E140" s="312"/>
      <c r="F140" s="312"/>
      <c r="G140" s="313"/>
      <c r="H140" s="311" t="s">
        <v>55</v>
      </c>
      <c r="I140" s="312"/>
      <c r="J140" s="313"/>
      <c r="K140" s="276" t="s">
        <v>112</v>
      </c>
      <c r="L140" s="277" t="s">
        <v>5</v>
      </c>
      <c r="M140" s="175"/>
      <c r="N140" s="175"/>
      <c r="O140" s="279" t="s">
        <v>59</v>
      </c>
    </row>
    <row r="141" spans="1:15" s="39" customFormat="1" ht="23.25" customHeight="1" thickBot="1" x14ac:dyDescent="0.25">
      <c r="A141" s="278"/>
      <c r="B141" s="307"/>
      <c r="C141" s="52">
        <v>2558</v>
      </c>
      <c r="D141" s="52">
        <v>2559</v>
      </c>
      <c r="E141" s="52">
        <v>2560</v>
      </c>
      <c r="F141" s="120"/>
      <c r="G141" s="155" t="s">
        <v>6</v>
      </c>
      <c r="H141" s="127">
        <v>2561</v>
      </c>
      <c r="I141" s="127">
        <v>2562</v>
      </c>
      <c r="J141" s="52">
        <v>2563</v>
      </c>
      <c r="K141" s="266"/>
      <c r="L141" s="278"/>
      <c r="M141" s="176"/>
      <c r="N141" s="176"/>
      <c r="O141" s="280"/>
    </row>
    <row r="142" spans="1:15" s="49" customFormat="1" ht="48" customHeight="1" thickBot="1" x14ac:dyDescent="0.25">
      <c r="A142" s="327" t="s">
        <v>105</v>
      </c>
      <c r="B142" s="328"/>
      <c r="C142" s="43"/>
      <c r="D142" s="43"/>
      <c r="E142" s="43"/>
      <c r="F142" s="154" t="str">
        <f>IF(C142&lt;D142,IF(D142&lt;E142,"เพิ่มขึ้นต่อเนื่อง","ขึ้นๆลงๆ"),IF(C142&gt;D142,IF(C142&gt;E142,"ลดลงต่อเนื่อง","ขึ้นๆลงๆ"),"ขึ้นๆลงๆ"))</f>
        <v>ขึ้นๆลงๆ</v>
      </c>
      <c r="G142" s="156">
        <f>IF(F142="ขึ้นๆลงๆ",((C142+D142+E142)/3),IF(F142="เพิ่มขึ้นต่อเนื่อง",((C142-D142)+E142),IF(F142="ลดลงต่อเนื่อง",((C142+D142+E142)/3),)))</f>
        <v>0</v>
      </c>
      <c r="H142" s="101"/>
      <c r="I142" s="124"/>
      <c r="J142" s="43"/>
      <c r="K142" s="43"/>
      <c r="L142" s="43"/>
      <c r="M142" s="179"/>
      <c r="N142" s="179"/>
      <c r="O142" s="38"/>
    </row>
    <row r="143" spans="1:15" s="49" customFormat="1" ht="48" customHeight="1" thickBot="1" x14ac:dyDescent="0.25">
      <c r="A143" s="318" t="s">
        <v>106</v>
      </c>
      <c r="B143" s="318"/>
      <c r="C143" s="43"/>
      <c r="D143" s="43"/>
      <c r="E143" s="43"/>
      <c r="F143" s="154" t="str">
        <f t="shared" ref="F143:F145" si="20">IF(C143&lt;D143,IF(D143&lt;E143,"เพิ่มขึ้นต่อเนื่อง","ขึ้นๆลงๆ"),IF(C143&gt;D143,IF(C143&gt;E143,"ลดลงต่อเนื่อง","ขึ้นๆลงๆ"),"ขึ้นๆลงๆ"))</f>
        <v>ขึ้นๆลงๆ</v>
      </c>
      <c r="G143" s="156">
        <f t="shared" ref="G143:G145" si="21">IF(F143="ขึ้นๆลงๆ",((C143+D143+E143)/3),IF(F143="เพิ่มขึ้นต่อเนื่อง",((C143-D143)+E143),IF(F143="ลดลงต่อเนื่อง",((C143+D143+E143)/3),)))</f>
        <v>0</v>
      </c>
      <c r="H143" s="101"/>
      <c r="I143" s="124"/>
      <c r="J143" s="43"/>
      <c r="K143" s="43"/>
      <c r="L143" s="43"/>
      <c r="M143" s="179"/>
      <c r="N143" s="179"/>
      <c r="O143" s="38"/>
    </row>
    <row r="144" spans="1:15" s="49" customFormat="1" ht="45" customHeight="1" thickBot="1" x14ac:dyDescent="0.25">
      <c r="A144" s="318" t="s">
        <v>107</v>
      </c>
      <c r="B144" s="318"/>
      <c r="C144" s="43"/>
      <c r="D144" s="43"/>
      <c r="E144" s="43"/>
      <c r="F144" s="154" t="str">
        <f t="shared" si="20"/>
        <v>ขึ้นๆลงๆ</v>
      </c>
      <c r="G144" s="156">
        <f t="shared" si="21"/>
        <v>0</v>
      </c>
      <c r="H144" s="101"/>
      <c r="I144" s="124"/>
      <c r="J144" s="43"/>
      <c r="K144" s="43"/>
      <c r="L144" s="43"/>
      <c r="M144" s="179"/>
      <c r="N144" s="179"/>
      <c r="O144" s="38"/>
    </row>
    <row r="145" spans="1:19" s="49" customFormat="1" ht="48" customHeight="1" thickBot="1" x14ac:dyDescent="0.25">
      <c r="A145" s="331" t="s">
        <v>108</v>
      </c>
      <c r="B145" s="331"/>
      <c r="C145" s="43"/>
      <c r="D145" s="43"/>
      <c r="E145" s="43"/>
      <c r="F145" s="154" t="str">
        <f t="shared" si="20"/>
        <v>ขึ้นๆลงๆ</v>
      </c>
      <c r="G145" s="156">
        <f t="shared" si="21"/>
        <v>0</v>
      </c>
      <c r="H145" s="101"/>
      <c r="I145" s="124"/>
      <c r="J145" s="43"/>
      <c r="K145" s="43"/>
      <c r="L145" s="43"/>
      <c r="M145" s="179"/>
      <c r="N145" s="179"/>
      <c r="O145" s="38"/>
    </row>
    <row r="146" spans="1:19" s="49" customFormat="1" ht="21.75" customHeight="1" x14ac:dyDescent="0.2">
      <c r="A146" s="54"/>
      <c r="B146" s="48"/>
      <c r="C146" s="47"/>
      <c r="D146" s="47"/>
      <c r="E146" s="47"/>
      <c r="F146" s="47"/>
      <c r="G146" s="141"/>
      <c r="H146" s="47"/>
      <c r="I146" s="47"/>
      <c r="J146" s="47"/>
      <c r="K146" s="47"/>
      <c r="L146" s="47"/>
      <c r="M146" s="47"/>
      <c r="N146" s="47"/>
      <c r="O146" s="42"/>
    </row>
    <row r="149" spans="1:19" s="3" customFormat="1" ht="41.25" x14ac:dyDescent="0.2">
      <c r="A149" s="336" t="s">
        <v>51</v>
      </c>
      <c r="B149" s="336"/>
      <c r="C149" s="336"/>
      <c r="D149" s="336"/>
      <c r="E149" s="336"/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</row>
    <row r="150" spans="1:19" s="3" customFormat="1" ht="24" x14ac:dyDescent="0.2">
      <c r="A150" s="4" t="s">
        <v>0</v>
      </c>
      <c r="B150" s="4"/>
      <c r="C150" s="7"/>
      <c r="D150" s="7"/>
      <c r="E150" s="7"/>
      <c r="F150" s="7"/>
      <c r="G150" s="143"/>
      <c r="H150" s="7"/>
      <c r="I150" s="7"/>
      <c r="J150" s="7"/>
      <c r="K150" s="7"/>
      <c r="L150" s="7"/>
      <c r="M150" s="7"/>
      <c r="N150" s="7"/>
      <c r="O150" s="7"/>
    </row>
    <row r="151" spans="1:19" s="3" customFormat="1" ht="24.75" thickBot="1" x14ac:dyDescent="0.25">
      <c r="A151" s="2" t="s">
        <v>1</v>
      </c>
      <c r="B151" s="2"/>
      <c r="C151" s="7"/>
      <c r="D151" s="7"/>
      <c r="E151" s="7"/>
      <c r="F151" s="7"/>
      <c r="G151" s="143"/>
      <c r="H151" s="7"/>
      <c r="I151" s="7"/>
      <c r="J151" s="7"/>
      <c r="K151" s="7"/>
      <c r="L151" s="7"/>
      <c r="M151" s="7"/>
      <c r="N151" s="7"/>
      <c r="O151" s="7"/>
      <c r="S151" s="3" t="s">
        <v>19</v>
      </c>
    </row>
    <row r="152" spans="1:19" s="3" customFormat="1" ht="24" x14ac:dyDescent="0.2">
      <c r="A152" s="281" t="s">
        <v>2</v>
      </c>
      <c r="B152" s="282"/>
      <c r="C152" s="340" t="s">
        <v>3</v>
      </c>
      <c r="D152" s="340"/>
      <c r="E152" s="340"/>
      <c r="F152" s="340"/>
      <c r="G152" s="340"/>
      <c r="H152" s="340" t="s">
        <v>4</v>
      </c>
      <c r="I152" s="340"/>
      <c r="J152" s="341"/>
      <c r="K152" s="276" t="s">
        <v>112</v>
      </c>
      <c r="L152" s="277" t="s">
        <v>5</v>
      </c>
      <c r="M152" s="183"/>
      <c r="N152" s="183"/>
      <c r="O152" s="335" t="s">
        <v>59</v>
      </c>
    </row>
    <row r="153" spans="1:19" s="3" customFormat="1" ht="22.5" customHeight="1" thickBot="1" x14ac:dyDescent="0.25">
      <c r="A153" s="283"/>
      <c r="B153" s="284"/>
      <c r="C153" s="13">
        <v>2558</v>
      </c>
      <c r="D153" s="13">
        <v>2559</v>
      </c>
      <c r="E153" s="13">
        <v>2560</v>
      </c>
      <c r="F153" s="13" t="s">
        <v>130</v>
      </c>
      <c r="G153" s="144" t="s">
        <v>6</v>
      </c>
      <c r="H153" s="13">
        <v>61</v>
      </c>
      <c r="I153" s="13">
        <v>62</v>
      </c>
      <c r="J153" s="75">
        <v>63</v>
      </c>
      <c r="K153" s="266"/>
      <c r="L153" s="278"/>
      <c r="M153" s="183"/>
      <c r="N153" s="183"/>
      <c r="O153" s="335"/>
    </row>
    <row r="154" spans="1:19" s="3" customFormat="1" ht="45.75" customHeight="1" thickBot="1" x14ac:dyDescent="0.25">
      <c r="A154" s="260" t="s">
        <v>118</v>
      </c>
      <c r="B154" s="333"/>
      <c r="C154" s="14"/>
      <c r="D154" s="14"/>
      <c r="E154" s="68"/>
      <c r="F154" s="68"/>
      <c r="G154" s="145"/>
      <c r="H154" s="68"/>
      <c r="I154" s="24"/>
      <c r="J154" s="76"/>
      <c r="K154" s="68"/>
      <c r="L154" s="16"/>
      <c r="M154" s="16"/>
      <c r="N154" s="16"/>
      <c r="O154" s="16"/>
    </row>
    <row r="155" spans="1:19" s="3" customFormat="1" ht="24" x14ac:dyDescent="0.2">
      <c r="A155" s="314" t="s">
        <v>7</v>
      </c>
      <c r="B155" s="9" t="s">
        <v>45</v>
      </c>
      <c r="C155" s="20">
        <v>88</v>
      </c>
      <c r="D155" s="20">
        <v>79</v>
      </c>
      <c r="E155" s="16">
        <v>89</v>
      </c>
      <c r="F155" s="132" t="str">
        <f>IF(C155&lt;D155,IF(D155&lt;E155,"เพิ่มขึ้นต่อเนื่อง","ขึ้นๆลงๆ"),IF(C155&gt;D155,IF(C155&gt;E155,"ลดลงต่อเนื่อง","ขึ้นๆลงๆ"),"ขึ้นๆลงๆ"))</f>
        <v>ขึ้นๆลงๆ</v>
      </c>
      <c r="G155" s="157">
        <f>IF(F155="ขึ้นๆลงๆ",((C155+D155+E155)/3),IF(F155="เพิ่มขึ้นต่อเนื่อง",((C155-D155)+E155),IF(F155="ลดลงต่อเนื่อง",((C155+D155+E155)/3),)))</f>
        <v>85.333333333333329</v>
      </c>
      <c r="H155" s="20"/>
      <c r="I155" s="20"/>
      <c r="J155" s="77"/>
      <c r="K155" s="270"/>
      <c r="L155" s="273"/>
      <c r="M155" s="171"/>
      <c r="N155" s="171"/>
      <c r="O155" s="16"/>
    </row>
    <row r="156" spans="1:19" s="3" customFormat="1" ht="24" x14ac:dyDescent="0.2">
      <c r="A156" s="315"/>
      <c r="B156" s="9" t="s">
        <v>46</v>
      </c>
      <c r="C156" s="20"/>
      <c r="D156" s="20"/>
      <c r="E156" s="16"/>
      <c r="F156" s="132" t="str">
        <f t="shared" ref="F156:F219" si="22">IF(C156&lt;D156,IF(D156&lt;E156,"เพิ่มขึ้นต่อเนื่อง","ขึ้นๆลงๆ"),IF(C156&gt;D156,IF(C156&gt;E156,"ลดลงต่อเนื่อง","ขึ้นๆลงๆ"),"ขึ้นๆลงๆ"))</f>
        <v>ขึ้นๆลงๆ</v>
      </c>
      <c r="G156" s="157">
        <f t="shared" ref="G156:G219" si="23">IF(F156="ขึ้นๆลงๆ",((C156+D156+E156)/3),IF(F156="เพิ่มขึ้นต่อเนื่อง",((C156-D156)+E156),IF(F156="ลดลงต่อเนื่อง",((C156+D156+E156)/3),)))</f>
        <v>0</v>
      </c>
      <c r="H156" s="20"/>
      <c r="I156" s="20"/>
      <c r="J156" s="78"/>
      <c r="K156" s="271"/>
      <c r="L156" s="274"/>
      <c r="M156" s="172"/>
      <c r="N156" s="172"/>
      <c r="O156" s="16"/>
    </row>
    <row r="157" spans="1:19" s="3" customFormat="1" ht="24" x14ac:dyDescent="0.2">
      <c r="A157" s="315"/>
      <c r="B157" s="9" t="s">
        <v>47</v>
      </c>
      <c r="C157" s="20"/>
      <c r="D157" s="20"/>
      <c r="E157" s="16"/>
      <c r="F157" s="132" t="str">
        <f t="shared" si="22"/>
        <v>ขึ้นๆลงๆ</v>
      </c>
      <c r="G157" s="157">
        <f t="shared" si="23"/>
        <v>0</v>
      </c>
      <c r="H157" s="20"/>
      <c r="I157" s="20"/>
      <c r="J157" s="78"/>
      <c r="K157" s="271"/>
      <c r="L157" s="274"/>
      <c r="M157" s="172"/>
      <c r="N157" s="172"/>
      <c r="O157" s="16"/>
    </row>
    <row r="158" spans="1:19" s="3" customFormat="1" ht="24" x14ac:dyDescent="0.2">
      <c r="A158" s="315"/>
      <c r="B158" s="9" t="s">
        <v>48</v>
      </c>
      <c r="C158" s="20"/>
      <c r="D158" s="20"/>
      <c r="E158" s="16"/>
      <c r="F158" s="132" t="str">
        <f t="shared" si="22"/>
        <v>ขึ้นๆลงๆ</v>
      </c>
      <c r="G158" s="157">
        <f t="shared" si="23"/>
        <v>0</v>
      </c>
      <c r="H158" s="20"/>
      <c r="I158" s="20"/>
      <c r="J158" s="78"/>
      <c r="K158" s="271"/>
      <c r="L158" s="274"/>
      <c r="M158" s="172"/>
      <c r="N158" s="172"/>
      <c r="O158" s="16"/>
    </row>
    <row r="159" spans="1:19" s="3" customFormat="1" ht="24" x14ac:dyDescent="0.2">
      <c r="A159" s="315"/>
      <c r="B159" s="9" t="s">
        <v>49</v>
      </c>
      <c r="C159" s="20"/>
      <c r="D159" s="20"/>
      <c r="E159" s="16"/>
      <c r="F159" s="132" t="str">
        <f t="shared" si="22"/>
        <v>ขึ้นๆลงๆ</v>
      </c>
      <c r="G159" s="157">
        <f t="shared" si="23"/>
        <v>0</v>
      </c>
      <c r="H159" s="20"/>
      <c r="I159" s="20"/>
      <c r="J159" s="78"/>
      <c r="K159" s="271"/>
      <c r="L159" s="274"/>
      <c r="M159" s="172"/>
      <c r="N159" s="172"/>
      <c r="O159" s="16"/>
    </row>
    <row r="160" spans="1:19" s="3" customFormat="1" ht="24" x14ac:dyDescent="0.2">
      <c r="A160" s="315"/>
      <c r="B160" s="9" t="s">
        <v>50</v>
      </c>
      <c r="C160" s="20"/>
      <c r="D160" s="20"/>
      <c r="E160" s="16"/>
      <c r="F160" s="132" t="str">
        <f t="shared" si="22"/>
        <v>ขึ้นๆลงๆ</v>
      </c>
      <c r="G160" s="157">
        <f t="shared" si="23"/>
        <v>0</v>
      </c>
      <c r="H160" s="20"/>
      <c r="I160" s="20"/>
      <c r="J160" s="78"/>
      <c r="K160" s="271"/>
      <c r="L160" s="274"/>
      <c r="M160" s="172"/>
      <c r="N160" s="172"/>
      <c r="O160" s="16"/>
    </row>
    <row r="161" spans="1:15" s="3" customFormat="1" ht="24" x14ac:dyDescent="0.2">
      <c r="A161" s="315"/>
      <c r="B161" s="9" t="s">
        <v>8</v>
      </c>
      <c r="C161" s="9">
        <v>2.85</v>
      </c>
      <c r="D161" s="9">
        <v>2.79</v>
      </c>
      <c r="E161" s="16">
        <v>2.93</v>
      </c>
      <c r="F161" s="132" t="str">
        <f t="shared" si="22"/>
        <v>ขึ้นๆลงๆ</v>
      </c>
      <c r="G161" s="157">
        <f t="shared" si="23"/>
        <v>2.8566666666666669</v>
      </c>
      <c r="H161" s="9">
        <v>2.95</v>
      </c>
      <c r="I161" s="9">
        <v>2.98</v>
      </c>
      <c r="J161" s="69">
        <v>3</v>
      </c>
      <c r="K161" s="271"/>
      <c r="L161" s="274"/>
      <c r="M161" s="172"/>
      <c r="N161" s="172"/>
      <c r="O161" s="16"/>
    </row>
    <row r="162" spans="1:15" s="3" customFormat="1" ht="24" x14ac:dyDescent="0.2">
      <c r="A162" s="315"/>
      <c r="B162" s="9" t="s">
        <v>9</v>
      </c>
      <c r="C162" s="9"/>
      <c r="D162" s="9"/>
      <c r="E162" s="16"/>
      <c r="F162" s="132" t="str">
        <f t="shared" si="22"/>
        <v>ขึ้นๆลงๆ</v>
      </c>
      <c r="G162" s="157">
        <f t="shared" si="23"/>
        <v>0</v>
      </c>
      <c r="H162" s="9"/>
      <c r="I162" s="9"/>
      <c r="J162" s="69"/>
      <c r="K162" s="271"/>
      <c r="L162" s="274"/>
      <c r="M162" s="172"/>
      <c r="N162" s="172"/>
      <c r="O162" s="16"/>
    </row>
    <row r="163" spans="1:15" s="3" customFormat="1" ht="24" x14ac:dyDescent="0.2">
      <c r="A163" s="315"/>
      <c r="B163" s="9" t="s">
        <v>10</v>
      </c>
      <c r="C163" s="9"/>
      <c r="D163" s="9"/>
      <c r="E163" s="16"/>
      <c r="F163" s="132" t="str">
        <f t="shared" si="22"/>
        <v>ขึ้นๆลงๆ</v>
      </c>
      <c r="G163" s="157">
        <f t="shared" si="23"/>
        <v>0</v>
      </c>
      <c r="H163" s="9"/>
      <c r="I163" s="9"/>
      <c r="J163" s="69"/>
      <c r="K163" s="271"/>
      <c r="L163" s="274"/>
      <c r="M163" s="172"/>
      <c r="N163" s="172"/>
      <c r="O163" s="16"/>
    </row>
    <row r="164" spans="1:15" s="3" customFormat="1" ht="24" x14ac:dyDescent="0.2">
      <c r="A164" s="315"/>
      <c r="B164" s="9" t="s">
        <v>11</v>
      </c>
      <c r="C164" s="9"/>
      <c r="D164" s="9"/>
      <c r="E164" s="16"/>
      <c r="F164" s="132" t="str">
        <f t="shared" si="22"/>
        <v>ขึ้นๆลงๆ</v>
      </c>
      <c r="G164" s="157">
        <f t="shared" si="23"/>
        <v>0</v>
      </c>
      <c r="H164" s="9"/>
      <c r="I164" s="9"/>
      <c r="J164" s="69"/>
      <c r="K164" s="271"/>
      <c r="L164" s="274"/>
      <c r="M164" s="172"/>
      <c r="N164" s="172"/>
      <c r="O164" s="16"/>
    </row>
    <row r="165" spans="1:15" s="3" customFormat="1" ht="24" x14ac:dyDescent="0.2">
      <c r="A165" s="315"/>
      <c r="B165" s="9" t="s">
        <v>12</v>
      </c>
      <c r="C165" s="9"/>
      <c r="D165" s="9"/>
      <c r="E165" s="16"/>
      <c r="F165" s="132" t="str">
        <f t="shared" si="22"/>
        <v>ขึ้นๆลงๆ</v>
      </c>
      <c r="G165" s="157">
        <f t="shared" si="23"/>
        <v>0</v>
      </c>
      <c r="H165" s="9"/>
      <c r="I165" s="9"/>
      <c r="J165" s="69"/>
      <c r="K165" s="271"/>
      <c r="L165" s="274"/>
      <c r="M165" s="172"/>
      <c r="N165" s="172"/>
      <c r="O165" s="16"/>
    </row>
    <row r="166" spans="1:15" s="3" customFormat="1" ht="24" x14ac:dyDescent="0.2">
      <c r="A166" s="316"/>
      <c r="B166" s="9" t="s">
        <v>13</v>
      </c>
      <c r="C166" s="9"/>
      <c r="D166" s="9"/>
      <c r="E166" s="16"/>
      <c r="F166" s="132" t="str">
        <f t="shared" si="22"/>
        <v>ขึ้นๆลงๆ</v>
      </c>
      <c r="G166" s="157">
        <f t="shared" si="23"/>
        <v>0</v>
      </c>
      <c r="H166" s="9"/>
      <c r="I166" s="9"/>
      <c r="J166" s="69"/>
      <c r="K166" s="272"/>
      <c r="L166" s="275"/>
      <c r="M166" s="173"/>
      <c r="N166" s="173"/>
      <c r="O166" s="16"/>
    </row>
    <row r="167" spans="1:15" s="3" customFormat="1" ht="24" x14ac:dyDescent="0.2">
      <c r="A167" s="322" t="s">
        <v>7</v>
      </c>
      <c r="B167" s="9" t="s">
        <v>45</v>
      </c>
      <c r="C167" s="20"/>
      <c r="D167" s="20"/>
      <c r="E167" s="20"/>
      <c r="F167" s="132" t="str">
        <f t="shared" si="22"/>
        <v>ขึ้นๆลงๆ</v>
      </c>
      <c r="G167" s="157">
        <f t="shared" si="23"/>
        <v>0</v>
      </c>
      <c r="H167" s="20"/>
      <c r="I167" s="20"/>
      <c r="J167" s="78"/>
      <c r="K167" s="270"/>
      <c r="L167" s="270"/>
      <c r="M167" s="168"/>
      <c r="N167" s="168"/>
      <c r="O167" s="16"/>
    </row>
    <row r="168" spans="1:15" s="3" customFormat="1" ht="24" x14ac:dyDescent="0.2">
      <c r="A168" s="323"/>
      <c r="B168" s="9" t="s">
        <v>46</v>
      </c>
      <c r="C168" s="20"/>
      <c r="D168" s="20"/>
      <c r="E168" s="20"/>
      <c r="F168" s="132" t="str">
        <f t="shared" si="22"/>
        <v>ขึ้นๆลงๆ</v>
      </c>
      <c r="G168" s="157">
        <f t="shared" si="23"/>
        <v>0</v>
      </c>
      <c r="H168" s="20"/>
      <c r="I168" s="20"/>
      <c r="J168" s="78"/>
      <c r="K168" s="271"/>
      <c r="L168" s="271"/>
      <c r="M168" s="169"/>
      <c r="N168" s="169"/>
      <c r="O168" s="16"/>
    </row>
    <row r="169" spans="1:15" s="3" customFormat="1" ht="24" x14ac:dyDescent="0.2">
      <c r="A169" s="323"/>
      <c r="B169" s="9" t="s">
        <v>47</v>
      </c>
      <c r="C169" s="20"/>
      <c r="D169" s="20"/>
      <c r="E169" s="20"/>
      <c r="F169" s="132" t="str">
        <f t="shared" si="22"/>
        <v>ขึ้นๆลงๆ</v>
      </c>
      <c r="G169" s="157">
        <f t="shared" si="23"/>
        <v>0</v>
      </c>
      <c r="H169" s="20"/>
      <c r="I169" s="20"/>
      <c r="J169" s="78"/>
      <c r="K169" s="271"/>
      <c r="L169" s="271"/>
      <c r="M169" s="169"/>
      <c r="N169" s="169"/>
      <c r="O169" s="16"/>
    </row>
    <row r="170" spans="1:15" s="3" customFormat="1" ht="24" x14ac:dyDescent="0.2">
      <c r="A170" s="323"/>
      <c r="B170" s="9" t="s">
        <v>48</v>
      </c>
      <c r="C170" s="20"/>
      <c r="D170" s="20"/>
      <c r="E170" s="20"/>
      <c r="F170" s="132" t="str">
        <f t="shared" si="22"/>
        <v>ขึ้นๆลงๆ</v>
      </c>
      <c r="G170" s="157">
        <f t="shared" si="23"/>
        <v>0</v>
      </c>
      <c r="H170" s="20"/>
      <c r="I170" s="20"/>
      <c r="J170" s="78"/>
      <c r="K170" s="271"/>
      <c r="L170" s="271"/>
      <c r="M170" s="169"/>
      <c r="N170" s="169"/>
      <c r="O170" s="16"/>
    </row>
    <row r="171" spans="1:15" s="3" customFormat="1" ht="24" x14ac:dyDescent="0.2">
      <c r="A171" s="323"/>
      <c r="B171" s="9" t="s">
        <v>49</v>
      </c>
      <c r="C171" s="20"/>
      <c r="D171" s="20"/>
      <c r="E171" s="20"/>
      <c r="F171" s="132" t="str">
        <f t="shared" si="22"/>
        <v>ขึ้นๆลงๆ</v>
      </c>
      <c r="G171" s="157">
        <f t="shared" si="23"/>
        <v>0</v>
      </c>
      <c r="H171" s="20"/>
      <c r="I171" s="20"/>
      <c r="J171" s="78"/>
      <c r="K171" s="271"/>
      <c r="L171" s="271"/>
      <c r="M171" s="169"/>
      <c r="N171" s="169"/>
      <c r="O171" s="16"/>
    </row>
    <row r="172" spans="1:15" s="3" customFormat="1" ht="24" x14ac:dyDescent="0.2">
      <c r="A172" s="323"/>
      <c r="B172" s="9" t="s">
        <v>50</v>
      </c>
      <c r="C172" s="20"/>
      <c r="D172" s="20"/>
      <c r="E172" s="20"/>
      <c r="F172" s="132" t="str">
        <f t="shared" si="22"/>
        <v>ขึ้นๆลงๆ</v>
      </c>
      <c r="G172" s="157">
        <f t="shared" si="23"/>
        <v>0</v>
      </c>
      <c r="H172" s="20"/>
      <c r="I172" s="20"/>
      <c r="J172" s="78"/>
      <c r="K172" s="271"/>
      <c r="L172" s="271"/>
      <c r="M172" s="169"/>
      <c r="N172" s="169"/>
      <c r="O172" s="16"/>
    </row>
    <row r="173" spans="1:15" s="3" customFormat="1" ht="24" x14ac:dyDescent="0.2">
      <c r="A173" s="323"/>
      <c r="B173" s="9" t="s">
        <v>8</v>
      </c>
      <c r="C173" s="9"/>
      <c r="D173" s="9"/>
      <c r="E173" s="9"/>
      <c r="F173" s="132" t="str">
        <f t="shared" si="22"/>
        <v>ขึ้นๆลงๆ</v>
      </c>
      <c r="G173" s="157">
        <f t="shared" si="23"/>
        <v>0</v>
      </c>
      <c r="H173" s="9"/>
      <c r="I173" s="9"/>
      <c r="J173" s="69"/>
      <c r="K173" s="271"/>
      <c r="L173" s="271"/>
      <c r="M173" s="169"/>
      <c r="N173" s="169"/>
      <c r="O173" s="16"/>
    </row>
    <row r="174" spans="1:15" s="3" customFormat="1" ht="24" x14ac:dyDescent="0.2">
      <c r="A174" s="323"/>
      <c r="B174" s="9" t="s">
        <v>9</v>
      </c>
      <c r="C174" s="9"/>
      <c r="D174" s="9"/>
      <c r="E174" s="9"/>
      <c r="F174" s="132" t="str">
        <f t="shared" si="22"/>
        <v>ขึ้นๆลงๆ</v>
      </c>
      <c r="G174" s="157">
        <f t="shared" si="23"/>
        <v>0</v>
      </c>
      <c r="H174" s="9"/>
      <c r="I174" s="9"/>
      <c r="J174" s="69"/>
      <c r="K174" s="271"/>
      <c r="L174" s="271"/>
      <c r="M174" s="169"/>
      <c r="N174" s="169"/>
      <c r="O174" s="16"/>
    </row>
    <row r="175" spans="1:15" s="3" customFormat="1" ht="24" x14ac:dyDescent="0.2">
      <c r="A175" s="323"/>
      <c r="B175" s="9" t="s">
        <v>10</v>
      </c>
      <c r="C175" s="9"/>
      <c r="D175" s="9"/>
      <c r="E175" s="9"/>
      <c r="F175" s="132" t="str">
        <f t="shared" si="22"/>
        <v>ขึ้นๆลงๆ</v>
      </c>
      <c r="G175" s="157">
        <f t="shared" si="23"/>
        <v>0</v>
      </c>
      <c r="H175" s="9"/>
      <c r="I175" s="9"/>
      <c r="J175" s="69"/>
      <c r="K175" s="271"/>
      <c r="L175" s="271"/>
      <c r="M175" s="169"/>
      <c r="N175" s="169"/>
      <c r="O175" s="16"/>
    </row>
    <row r="176" spans="1:15" s="3" customFormat="1" ht="24" x14ac:dyDescent="0.2">
      <c r="A176" s="323"/>
      <c r="B176" s="9" t="s">
        <v>11</v>
      </c>
      <c r="C176" s="9"/>
      <c r="D176" s="9"/>
      <c r="E176" s="9"/>
      <c r="F176" s="132" t="str">
        <f t="shared" si="22"/>
        <v>ขึ้นๆลงๆ</v>
      </c>
      <c r="G176" s="157">
        <f t="shared" si="23"/>
        <v>0</v>
      </c>
      <c r="H176" s="9"/>
      <c r="I176" s="9"/>
      <c r="J176" s="69"/>
      <c r="K176" s="271"/>
      <c r="L176" s="271"/>
      <c r="M176" s="169"/>
      <c r="N176" s="169"/>
      <c r="O176" s="16"/>
    </row>
    <row r="177" spans="1:15" s="3" customFormat="1" ht="24" x14ac:dyDescent="0.2">
      <c r="A177" s="323"/>
      <c r="B177" s="9" t="s">
        <v>12</v>
      </c>
      <c r="C177" s="9"/>
      <c r="D177" s="9"/>
      <c r="E177" s="9"/>
      <c r="F177" s="132" t="str">
        <f t="shared" si="22"/>
        <v>ขึ้นๆลงๆ</v>
      </c>
      <c r="G177" s="157">
        <f t="shared" si="23"/>
        <v>0</v>
      </c>
      <c r="H177" s="9"/>
      <c r="I177" s="9"/>
      <c r="J177" s="69"/>
      <c r="K177" s="271"/>
      <c r="L177" s="271"/>
      <c r="M177" s="169"/>
      <c r="N177" s="169"/>
      <c r="O177" s="16"/>
    </row>
    <row r="178" spans="1:15" s="3" customFormat="1" ht="24" x14ac:dyDescent="0.2">
      <c r="A178" s="324"/>
      <c r="B178" s="9" t="s">
        <v>13</v>
      </c>
      <c r="C178" s="9"/>
      <c r="D178" s="9"/>
      <c r="E178" s="9"/>
      <c r="F178" s="132" t="str">
        <f t="shared" si="22"/>
        <v>ขึ้นๆลงๆ</v>
      </c>
      <c r="G178" s="157">
        <f t="shared" si="23"/>
        <v>0</v>
      </c>
      <c r="H178" s="9"/>
      <c r="I178" s="9"/>
      <c r="J178" s="69"/>
      <c r="K178" s="272"/>
      <c r="L178" s="272"/>
      <c r="M178" s="170"/>
      <c r="N178" s="170"/>
      <c r="O178" s="16"/>
    </row>
    <row r="179" spans="1:15" s="3" customFormat="1" ht="24" x14ac:dyDescent="0.2">
      <c r="A179" s="314" t="s">
        <v>14</v>
      </c>
      <c r="B179" s="9" t="s">
        <v>45</v>
      </c>
      <c r="C179" s="9"/>
      <c r="D179" s="9"/>
      <c r="E179" s="9"/>
      <c r="F179" s="132" t="str">
        <f t="shared" si="22"/>
        <v>ขึ้นๆลงๆ</v>
      </c>
      <c r="G179" s="157">
        <f t="shared" si="23"/>
        <v>0</v>
      </c>
      <c r="H179" s="9"/>
      <c r="I179" s="9"/>
      <c r="J179" s="69"/>
      <c r="K179" s="257"/>
      <c r="L179" s="257"/>
      <c r="M179" s="165"/>
      <c r="N179" s="165"/>
      <c r="O179" s="16"/>
    </row>
    <row r="180" spans="1:15" s="3" customFormat="1" ht="24" x14ac:dyDescent="0.2">
      <c r="A180" s="315"/>
      <c r="B180" s="9" t="s">
        <v>46</v>
      </c>
      <c r="C180" s="9"/>
      <c r="D180" s="9"/>
      <c r="E180" s="9"/>
      <c r="F180" s="132" t="str">
        <f t="shared" si="22"/>
        <v>ขึ้นๆลงๆ</v>
      </c>
      <c r="G180" s="157">
        <f t="shared" si="23"/>
        <v>0</v>
      </c>
      <c r="H180" s="9"/>
      <c r="I180" s="9"/>
      <c r="J180" s="69"/>
      <c r="K180" s="258"/>
      <c r="L180" s="258"/>
      <c r="M180" s="166"/>
      <c r="N180" s="166"/>
      <c r="O180" s="16"/>
    </row>
    <row r="181" spans="1:15" s="3" customFormat="1" ht="24" x14ac:dyDescent="0.2">
      <c r="A181" s="315"/>
      <c r="B181" s="9" t="s">
        <v>47</v>
      </c>
      <c r="C181" s="9"/>
      <c r="D181" s="9"/>
      <c r="E181" s="9"/>
      <c r="F181" s="132" t="str">
        <f t="shared" si="22"/>
        <v>ขึ้นๆลงๆ</v>
      </c>
      <c r="G181" s="157">
        <f t="shared" si="23"/>
        <v>0</v>
      </c>
      <c r="H181" s="9"/>
      <c r="I181" s="9"/>
      <c r="J181" s="69"/>
      <c r="K181" s="258"/>
      <c r="L181" s="258"/>
      <c r="M181" s="166"/>
      <c r="N181" s="166"/>
      <c r="O181" s="16"/>
    </row>
    <row r="182" spans="1:15" s="3" customFormat="1" ht="24" x14ac:dyDescent="0.2">
      <c r="A182" s="315"/>
      <c r="B182" s="9" t="s">
        <v>48</v>
      </c>
      <c r="C182" s="9"/>
      <c r="D182" s="9"/>
      <c r="E182" s="9"/>
      <c r="F182" s="132" t="str">
        <f t="shared" si="22"/>
        <v>ขึ้นๆลงๆ</v>
      </c>
      <c r="G182" s="157">
        <f t="shared" si="23"/>
        <v>0</v>
      </c>
      <c r="H182" s="9"/>
      <c r="I182" s="9"/>
      <c r="J182" s="69"/>
      <c r="K182" s="258"/>
      <c r="L182" s="258"/>
      <c r="M182" s="166"/>
      <c r="N182" s="166"/>
      <c r="O182" s="16"/>
    </row>
    <row r="183" spans="1:15" s="3" customFormat="1" ht="24" x14ac:dyDescent="0.2">
      <c r="A183" s="315"/>
      <c r="B183" s="9" t="s">
        <v>49</v>
      </c>
      <c r="C183" s="9"/>
      <c r="D183" s="9"/>
      <c r="E183" s="9"/>
      <c r="F183" s="132" t="str">
        <f t="shared" si="22"/>
        <v>ขึ้นๆลงๆ</v>
      </c>
      <c r="G183" s="157">
        <f t="shared" si="23"/>
        <v>0</v>
      </c>
      <c r="H183" s="9"/>
      <c r="I183" s="9"/>
      <c r="J183" s="69"/>
      <c r="K183" s="258"/>
      <c r="L183" s="258"/>
      <c r="M183" s="166"/>
      <c r="N183" s="166"/>
      <c r="O183" s="16"/>
    </row>
    <row r="184" spans="1:15" s="3" customFormat="1" ht="24" x14ac:dyDescent="0.2">
      <c r="A184" s="315"/>
      <c r="B184" s="9" t="s">
        <v>50</v>
      </c>
      <c r="C184" s="9"/>
      <c r="D184" s="9"/>
      <c r="E184" s="9"/>
      <c r="F184" s="132" t="str">
        <f t="shared" si="22"/>
        <v>ขึ้นๆลงๆ</v>
      </c>
      <c r="G184" s="157">
        <f t="shared" si="23"/>
        <v>0</v>
      </c>
      <c r="H184" s="9"/>
      <c r="I184" s="9"/>
      <c r="J184" s="69"/>
      <c r="K184" s="258"/>
      <c r="L184" s="258"/>
      <c r="M184" s="166"/>
      <c r="N184" s="166"/>
      <c r="O184" s="16"/>
    </row>
    <row r="185" spans="1:15" s="3" customFormat="1" ht="24" x14ac:dyDescent="0.2">
      <c r="A185" s="315"/>
      <c r="B185" s="9" t="s">
        <v>8</v>
      </c>
      <c r="C185" s="9"/>
      <c r="D185" s="9"/>
      <c r="E185" s="9"/>
      <c r="F185" s="132" t="str">
        <f t="shared" si="22"/>
        <v>ขึ้นๆลงๆ</v>
      </c>
      <c r="G185" s="157">
        <f t="shared" si="23"/>
        <v>0</v>
      </c>
      <c r="H185" s="9"/>
      <c r="I185" s="9"/>
      <c r="J185" s="69"/>
      <c r="K185" s="258"/>
      <c r="L185" s="258"/>
      <c r="M185" s="166"/>
      <c r="N185" s="166"/>
      <c r="O185" s="16"/>
    </row>
    <row r="186" spans="1:15" s="3" customFormat="1" ht="24" x14ac:dyDescent="0.2">
      <c r="A186" s="315"/>
      <c r="B186" s="9" t="s">
        <v>9</v>
      </c>
      <c r="C186" s="9"/>
      <c r="D186" s="9"/>
      <c r="E186" s="9"/>
      <c r="F186" s="132" t="str">
        <f t="shared" si="22"/>
        <v>ขึ้นๆลงๆ</v>
      </c>
      <c r="G186" s="157">
        <f t="shared" si="23"/>
        <v>0</v>
      </c>
      <c r="H186" s="9"/>
      <c r="I186" s="9"/>
      <c r="J186" s="69"/>
      <c r="K186" s="258"/>
      <c r="L186" s="258"/>
      <c r="M186" s="166"/>
      <c r="N186" s="166"/>
      <c r="O186" s="16"/>
    </row>
    <row r="187" spans="1:15" s="3" customFormat="1" ht="24" x14ac:dyDescent="0.2">
      <c r="A187" s="315"/>
      <c r="B187" s="9" t="s">
        <v>10</v>
      </c>
      <c r="C187" s="9"/>
      <c r="D187" s="9"/>
      <c r="E187" s="9"/>
      <c r="F187" s="132" t="str">
        <f t="shared" si="22"/>
        <v>ขึ้นๆลงๆ</v>
      </c>
      <c r="G187" s="157">
        <f t="shared" si="23"/>
        <v>0</v>
      </c>
      <c r="H187" s="9"/>
      <c r="I187" s="9"/>
      <c r="J187" s="69"/>
      <c r="K187" s="258"/>
      <c r="L187" s="258"/>
      <c r="M187" s="166"/>
      <c r="N187" s="166"/>
      <c r="O187" s="16"/>
    </row>
    <row r="188" spans="1:15" s="3" customFormat="1" ht="24" x14ac:dyDescent="0.2">
      <c r="A188" s="315"/>
      <c r="B188" s="9" t="s">
        <v>11</v>
      </c>
      <c r="C188" s="9"/>
      <c r="D188" s="9"/>
      <c r="E188" s="9"/>
      <c r="F188" s="132" t="str">
        <f t="shared" si="22"/>
        <v>ขึ้นๆลงๆ</v>
      </c>
      <c r="G188" s="157">
        <f t="shared" si="23"/>
        <v>0</v>
      </c>
      <c r="H188" s="9"/>
      <c r="I188" s="9"/>
      <c r="J188" s="69"/>
      <c r="K188" s="258"/>
      <c r="L188" s="258"/>
      <c r="M188" s="166"/>
      <c r="N188" s="166"/>
      <c r="O188" s="16"/>
    </row>
    <row r="189" spans="1:15" s="3" customFormat="1" ht="24" x14ac:dyDescent="0.2">
      <c r="A189" s="315"/>
      <c r="B189" s="9" t="s">
        <v>12</v>
      </c>
      <c r="C189" s="9"/>
      <c r="D189" s="9"/>
      <c r="E189" s="9"/>
      <c r="F189" s="132" t="str">
        <f t="shared" si="22"/>
        <v>ขึ้นๆลงๆ</v>
      </c>
      <c r="G189" s="157">
        <f t="shared" si="23"/>
        <v>0</v>
      </c>
      <c r="H189" s="9"/>
      <c r="I189" s="9"/>
      <c r="J189" s="69"/>
      <c r="K189" s="258"/>
      <c r="L189" s="258"/>
      <c r="M189" s="166"/>
      <c r="N189" s="166"/>
      <c r="O189" s="16"/>
    </row>
    <row r="190" spans="1:15" s="3" customFormat="1" ht="24" x14ac:dyDescent="0.2">
      <c r="A190" s="316"/>
      <c r="B190" s="9" t="s">
        <v>13</v>
      </c>
      <c r="C190" s="9"/>
      <c r="D190" s="9"/>
      <c r="E190" s="9"/>
      <c r="F190" s="132" t="str">
        <f t="shared" si="22"/>
        <v>ขึ้นๆลงๆ</v>
      </c>
      <c r="G190" s="157">
        <f t="shared" si="23"/>
        <v>0</v>
      </c>
      <c r="H190" s="9"/>
      <c r="I190" s="9"/>
      <c r="J190" s="69"/>
      <c r="K190" s="259"/>
      <c r="L190" s="259"/>
      <c r="M190" s="167"/>
      <c r="N190" s="167"/>
      <c r="O190" s="16"/>
    </row>
    <row r="191" spans="1:15" s="3" customFormat="1" ht="24" x14ac:dyDescent="0.2">
      <c r="A191" s="314" t="s">
        <v>15</v>
      </c>
      <c r="B191" s="9" t="s">
        <v>45</v>
      </c>
      <c r="C191" s="9"/>
      <c r="D191" s="9"/>
      <c r="E191" s="9"/>
      <c r="F191" s="132" t="str">
        <f t="shared" si="22"/>
        <v>ขึ้นๆลงๆ</v>
      </c>
      <c r="G191" s="157">
        <f t="shared" si="23"/>
        <v>0</v>
      </c>
      <c r="H191" s="9"/>
      <c r="I191" s="9"/>
      <c r="J191" s="69"/>
      <c r="K191" s="257"/>
      <c r="L191" s="257"/>
      <c r="M191" s="165"/>
      <c r="N191" s="165"/>
      <c r="O191" s="16"/>
    </row>
    <row r="192" spans="1:15" s="3" customFormat="1" ht="24" x14ac:dyDescent="0.2">
      <c r="A192" s="315"/>
      <c r="B192" s="9" t="s">
        <v>46</v>
      </c>
      <c r="C192" s="9"/>
      <c r="D192" s="9"/>
      <c r="E192" s="9"/>
      <c r="F192" s="132" t="str">
        <f t="shared" si="22"/>
        <v>ขึ้นๆลงๆ</v>
      </c>
      <c r="G192" s="157">
        <f t="shared" si="23"/>
        <v>0</v>
      </c>
      <c r="H192" s="9"/>
      <c r="I192" s="9"/>
      <c r="J192" s="69"/>
      <c r="K192" s="258"/>
      <c r="L192" s="258"/>
      <c r="M192" s="166"/>
      <c r="N192" s="166"/>
      <c r="O192" s="16"/>
    </row>
    <row r="193" spans="1:15" s="3" customFormat="1" ht="24" x14ac:dyDescent="0.2">
      <c r="A193" s="315"/>
      <c r="B193" s="9" t="s">
        <v>47</v>
      </c>
      <c r="C193" s="9"/>
      <c r="D193" s="9"/>
      <c r="E193" s="9"/>
      <c r="F193" s="132" t="str">
        <f t="shared" si="22"/>
        <v>ขึ้นๆลงๆ</v>
      </c>
      <c r="G193" s="157">
        <f t="shared" si="23"/>
        <v>0</v>
      </c>
      <c r="H193" s="9"/>
      <c r="I193" s="9"/>
      <c r="J193" s="69"/>
      <c r="K193" s="258"/>
      <c r="L193" s="258"/>
      <c r="M193" s="166"/>
      <c r="N193" s="166"/>
      <c r="O193" s="16"/>
    </row>
    <row r="194" spans="1:15" s="3" customFormat="1" ht="24" x14ac:dyDescent="0.2">
      <c r="A194" s="315"/>
      <c r="B194" s="9" t="s">
        <v>48</v>
      </c>
      <c r="C194" s="9"/>
      <c r="D194" s="9"/>
      <c r="E194" s="9"/>
      <c r="F194" s="132" t="str">
        <f t="shared" si="22"/>
        <v>ขึ้นๆลงๆ</v>
      </c>
      <c r="G194" s="157">
        <f t="shared" si="23"/>
        <v>0</v>
      </c>
      <c r="H194" s="9"/>
      <c r="I194" s="9"/>
      <c r="J194" s="69"/>
      <c r="K194" s="258"/>
      <c r="L194" s="258"/>
      <c r="M194" s="166"/>
      <c r="N194" s="166"/>
      <c r="O194" s="16"/>
    </row>
    <row r="195" spans="1:15" s="3" customFormat="1" ht="24" x14ac:dyDescent="0.2">
      <c r="A195" s="315"/>
      <c r="B195" s="9" t="s">
        <v>49</v>
      </c>
      <c r="C195" s="9"/>
      <c r="D195" s="9"/>
      <c r="E195" s="9"/>
      <c r="F195" s="132" t="str">
        <f t="shared" si="22"/>
        <v>ขึ้นๆลงๆ</v>
      </c>
      <c r="G195" s="157">
        <f t="shared" si="23"/>
        <v>0</v>
      </c>
      <c r="H195" s="9"/>
      <c r="I195" s="9"/>
      <c r="J195" s="69"/>
      <c r="K195" s="258"/>
      <c r="L195" s="258"/>
      <c r="M195" s="166"/>
      <c r="N195" s="166"/>
      <c r="O195" s="16"/>
    </row>
    <row r="196" spans="1:15" s="3" customFormat="1" ht="24" x14ac:dyDescent="0.2">
      <c r="A196" s="315"/>
      <c r="B196" s="9" t="s">
        <v>50</v>
      </c>
      <c r="C196" s="9"/>
      <c r="D196" s="9"/>
      <c r="E196" s="9"/>
      <c r="F196" s="132" t="str">
        <f t="shared" si="22"/>
        <v>ขึ้นๆลงๆ</v>
      </c>
      <c r="G196" s="157">
        <f t="shared" si="23"/>
        <v>0</v>
      </c>
      <c r="H196" s="9"/>
      <c r="I196" s="9"/>
      <c r="J196" s="69"/>
      <c r="K196" s="258"/>
      <c r="L196" s="258"/>
      <c r="M196" s="166"/>
      <c r="N196" s="166"/>
      <c r="O196" s="16"/>
    </row>
    <row r="197" spans="1:15" s="3" customFormat="1" ht="24.75" customHeight="1" x14ac:dyDescent="0.2">
      <c r="A197" s="315"/>
      <c r="B197" s="9" t="s">
        <v>8</v>
      </c>
      <c r="C197" s="9"/>
      <c r="D197" s="9"/>
      <c r="E197" s="9"/>
      <c r="F197" s="132" t="str">
        <f t="shared" si="22"/>
        <v>ขึ้นๆลงๆ</v>
      </c>
      <c r="G197" s="157">
        <f t="shared" si="23"/>
        <v>0</v>
      </c>
      <c r="H197" s="9"/>
      <c r="I197" s="9"/>
      <c r="J197" s="69"/>
      <c r="K197" s="258"/>
      <c r="L197" s="258"/>
      <c r="M197" s="166"/>
      <c r="N197" s="166"/>
      <c r="O197" s="16"/>
    </row>
    <row r="198" spans="1:15" s="3" customFormat="1" ht="24" x14ac:dyDescent="0.2">
      <c r="A198" s="315"/>
      <c r="B198" s="9" t="s">
        <v>9</v>
      </c>
      <c r="C198" s="9"/>
      <c r="D198" s="9"/>
      <c r="E198" s="9"/>
      <c r="F198" s="132" t="str">
        <f t="shared" si="22"/>
        <v>ขึ้นๆลงๆ</v>
      </c>
      <c r="G198" s="157">
        <f t="shared" si="23"/>
        <v>0</v>
      </c>
      <c r="H198" s="9"/>
      <c r="I198" s="9"/>
      <c r="J198" s="69"/>
      <c r="K198" s="258"/>
      <c r="L198" s="258"/>
      <c r="M198" s="166"/>
      <c r="N198" s="166"/>
      <c r="O198" s="16"/>
    </row>
    <row r="199" spans="1:15" s="3" customFormat="1" ht="24" x14ac:dyDescent="0.2">
      <c r="A199" s="315"/>
      <c r="B199" s="9" t="s">
        <v>10</v>
      </c>
      <c r="C199" s="9"/>
      <c r="D199" s="9"/>
      <c r="E199" s="9"/>
      <c r="F199" s="132" t="str">
        <f t="shared" si="22"/>
        <v>ขึ้นๆลงๆ</v>
      </c>
      <c r="G199" s="157">
        <f t="shared" si="23"/>
        <v>0</v>
      </c>
      <c r="H199" s="9"/>
      <c r="I199" s="9"/>
      <c r="J199" s="69"/>
      <c r="K199" s="258"/>
      <c r="L199" s="258"/>
      <c r="M199" s="166"/>
      <c r="N199" s="166"/>
      <c r="O199" s="16"/>
    </row>
    <row r="200" spans="1:15" s="3" customFormat="1" ht="24" x14ac:dyDescent="0.2">
      <c r="A200" s="315"/>
      <c r="B200" s="9" t="s">
        <v>11</v>
      </c>
      <c r="C200" s="9"/>
      <c r="D200" s="9"/>
      <c r="E200" s="9"/>
      <c r="F200" s="132" t="str">
        <f t="shared" si="22"/>
        <v>ขึ้นๆลงๆ</v>
      </c>
      <c r="G200" s="157">
        <f t="shared" si="23"/>
        <v>0</v>
      </c>
      <c r="H200" s="9"/>
      <c r="I200" s="9"/>
      <c r="J200" s="69"/>
      <c r="K200" s="258"/>
      <c r="L200" s="258"/>
      <c r="M200" s="166"/>
      <c r="N200" s="166"/>
      <c r="O200" s="16"/>
    </row>
    <row r="201" spans="1:15" s="3" customFormat="1" ht="24" x14ac:dyDescent="0.2">
      <c r="A201" s="315"/>
      <c r="B201" s="9" t="s">
        <v>12</v>
      </c>
      <c r="C201" s="9"/>
      <c r="D201" s="9"/>
      <c r="E201" s="9"/>
      <c r="F201" s="132" t="str">
        <f t="shared" si="22"/>
        <v>ขึ้นๆลงๆ</v>
      </c>
      <c r="G201" s="157">
        <f t="shared" si="23"/>
        <v>0</v>
      </c>
      <c r="H201" s="9"/>
      <c r="I201" s="9"/>
      <c r="J201" s="69"/>
      <c r="K201" s="258"/>
      <c r="L201" s="258"/>
      <c r="M201" s="166"/>
      <c r="N201" s="166"/>
      <c r="O201" s="16"/>
    </row>
    <row r="202" spans="1:15" s="3" customFormat="1" ht="24" x14ac:dyDescent="0.2">
      <c r="A202" s="316"/>
      <c r="B202" s="9" t="s">
        <v>13</v>
      </c>
      <c r="C202" s="9"/>
      <c r="D202" s="9"/>
      <c r="E202" s="9"/>
      <c r="F202" s="132" t="str">
        <f t="shared" si="22"/>
        <v>ขึ้นๆลงๆ</v>
      </c>
      <c r="G202" s="157">
        <f t="shared" si="23"/>
        <v>0</v>
      </c>
      <c r="H202" s="9"/>
      <c r="I202" s="9"/>
      <c r="J202" s="69"/>
      <c r="K202" s="259"/>
      <c r="L202" s="259"/>
      <c r="M202" s="167"/>
      <c r="N202" s="167"/>
      <c r="O202" s="16"/>
    </row>
    <row r="203" spans="1:15" s="3" customFormat="1" ht="24" x14ac:dyDescent="0.2">
      <c r="A203" s="329" t="s">
        <v>16</v>
      </c>
      <c r="B203" s="9" t="s">
        <v>45</v>
      </c>
      <c r="C203" s="9"/>
      <c r="D203" s="9"/>
      <c r="E203" s="9"/>
      <c r="F203" s="132" t="str">
        <f t="shared" si="22"/>
        <v>ขึ้นๆลงๆ</v>
      </c>
      <c r="G203" s="157">
        <f t="shared" si="23"/>
        <v>0</v>
      </c>
      <c r="H203" s="9"/>
      <c r="I203" s="9"/>
      <c r="J203" s="69"/>
      <c r="K203" s="257"/>
      <c r="L203" s="257"/>
      <c r="M203" s="165"/>
      <c r="N203" s="165"/>
      <c r="O203" s="16"/>
    </row>
    <row r="204" spans="1:15" s="3" customFormat="1" ht="24" x14ac:dyDescent="0.2">
      <c r="A204" s="330"/>
      <c r="B204" s="9" t="s">
        <v>46</v>
      </c>
      <c r="C204" s="9"/>
      <c r="D204" s="9"/>
      <c r="E204" s="9"/>
      <c r="F204" s="132" t="str">
        <f t="shared" si="22"/>
        <v>ขึ้นๆลงๆ</v>
      </c>
      <c r="G204" s="157">
        <f t="shared" si="23"/>
        <v>0</v>
      </c>
      <c r="H204" s="9"/>
      <c r="I204" s="9"/>
      <c r="J204" s="69"/>
      <c r="K204" s="258"/>
      <c r="L204" s="258"/>
      <c r="M204" s="166"/>
      <c r="N204" s="166"/>
      <c r="O204" s="16"/>
    </row>
    <row r="205" spans="1:15" s="3" customFormat="1" ht="24" x14ac:dyDescent="0.2">
      <c r="A205" s="330"/>
      <c r="B205" s="9" t="s">
        <v>47</v>
      </c>
      <c r="C205" s="9"/>
      <c r="D205" s="9"/>
      <c r="E205" s="9"/>
      <c r="F205" s="132" t="str">
        <f t="shared" si="22"/>
        <v>ขึ้นๆลงๆ</v>
      </c>
      <c r="G205" s="157">
        <f t="shared" si="23"/>
        <v>0</v>
      </c>
      <c r="H205" s="9"/>
      <c r="I205" s="9"/>
      <c r="J205" s="69"/>
      <c r="K205" s="258"/>
      <c r="L205" s="258"/>
      <c r="M205" s="166"/>
      <c r="N205" s="166"/>
      <c r="O205" s="16"/>
    </row>
    <row r="206" spans="1:15" s="3" customFormat="1" ht="24" x14ac:dyDescent="0.2">
      <c r="A206" s="330"/>
      <c r="B206" s="9" t="s">
        <v>48</v>
      </c>
      <c r="C206" s="9"/>
      <c r="D206" s="9"/>
      <c r="E206" s="9"/>
      <c r="F206" s="132" t="str">
        <f t="shared" si="22"/>
        <v>ขึ้นๆลงๆ</v>
      </c>
      <c r="G206" s="157">
        <f t="shared" si="23"/>
        <v>0</v>
      </c>
      <c r="H206" s="9"/>
      <c r="I206" s="9"/>
      <c r="J206" s="69"/>
      <c r="K206" s="258"/>
      <c r="L206" s="258"/>
      <c r="M206" s="166"/>
      <c r="N206" s="166"/>
      <c r="O206" s="16"/>
    </row>
    <row r="207" spans="1:15" s="3" customFormat="1" ht="24" x14ac:dyDescent="0.2">
      <c r="A207" s="330"/>
      <c r="B207" s="9" t="s">
        <v>49</v>
      </c>
      <c r="C207" s="9"/>
      <c r="D207" s="9"/>
      <c r="E207" s="9"/>
      <c r="F207" s="132" t="str">
        <f t="shared" si="22"/>
        <v>ขึ้นๆลงๆ</v>
      </c>
      <c r="G207" s="157">
        <f t="shared" si="23"/>
        <v>0</v>
      </c>
      <c r="H207" s="9"/>
      <c r="I207" s="9"/>
      <c r="J207" s="69"/>
      <c r="K207" s="258"/>
      <c r="L207" s="258"/>
      <c r="M207" s="166"/>
      <c r="N207" s="166"/>
      <c r="O207" s="16"/>
    </row>
    <row r="208" spans="1:15" s="3" customFormat="1" ht="24" x14ac:dyDescent="0.2">
      <c r="A208" s="330"/>
      <c r="B208" s="9" t="s">
        <v>50</v>
      </c>
      <c r="C208" s="9"/>
      <c r="D208" s="9"/>
      <c r="E208" s="9"/>
      <c r="F208" s="132" t="str">
        <f t="shared" si="22"/>
        <v>ขึ้นๆลงๆ</v>
      </c>
      <c r="G208" s="157">
        <f t="shared" si="23"/>
        <v>0</v>
      </c>
      <c r="H208" s="9"/>
      <c r="I208" s="9"/>
      <c r="J208" s="69"/>
      <c r="K208" s="258"/>
      <c r="L208" s="258"/>
      <c r="M208" s="166"/>
      <c r="N208" s="166"/>
      <c r="O208" s="16"/>
    </row>
    <row r="209" spans="1:15" s="3" customFormat="1" ht="22.5" customHeight="1" x14ac:dyDescent="0.2">
      <c r="A209" s="330"/>
      <c r="B209" s="9" t="s">
        <v>8</v>
      </c>
      <c r="C209" s="9"/>
      <c r="D209" s="9"/>
      <c r="E209" s="9"/>
      <c r="F209" s="132" t="str">
        <f t="shared" si="22"/>
        <v>ขึ้นๆลงๆ</v>
      </c>
      <c r="G209" s="157">
        <f t="shared" si="23"/>
        <v>0</v>
      </c>
      <c r="H209" s="9"/>
      <c r="I209" s="9"/>
      <c r="J209" s="69"/>
      <c r="K209" s="258"/>
      <c r="L209" s="258"/>
      <c r="M209" s="166"/>
      <c r="N209" s="166"/>
      <c r="O209" s="16"/>
    </row>
    <row r="210" spans="1:15" s="3" customFormat="1" ht="24" x14ac:dyDescent="0.2">
      <c r="A210" s="330"/>
      <c r="B210" s="9" t="s">
        <v>9</v>
      </c>
      <c r="C210" s="9"/>
      <c r="D210" s="9"/>
      <c r="E210" s="9"/>
      <c r="F210" s="132" t="str">
        <f t="shared" si="22"/>
        <v>ขึ้นๆลงๆ</v>
      </c>
      <c r="G210" s="157">
        <f t="shared" si="23"/>
        <v>0</v>
      </c>
      <c r="H210" s="9"/>
      <c r="I210" s="9"/>
      <c r="J210" s="69"/>
      <c r="K210" s="258"/>
      <c r="L210" s="258"/>
      <c r="M210" s="166"/>
      <c r="N210" s="166"/>
      <c r="O210" s="16"/>
    </row>
    <row r="211" spans="1:15" s="3" customFormat="1" ht="24" x14ac:dyDescent="0.2">
      <c r="A211" s="330"/>
      <c r="B211" s="9" t="s">
        <v>10</v>
      </c>
      <c r="C211" s="9"/>
      <c r="D211" s="9"/>
      <c r="E211" s="9"/>
      <c r="F211" s="132" t="str">
        <f t="shared" si="22"/>
        <v>ขึ้นๆลงๆ</v>
      </c>
      <c r="G211" s="157">
        <f t="shared" si="23"/>
        <v>0</v>
      </c>
      <c r="H211" s="9"/>
      <c r="I211" s="9"/>
      <c r="J211" s="69"/>
      <c r="K211" s="258"/>
      <c r="L211" s="258"/>
      <c r="M211" s="166"/>
      <c r="N211" s="166"/>
      <c r="O211" s="16"/>
    </row>
    <row r="212" spans="1:15" s="3" customFormat="1" ht="24" x14ac:dyDescent="0.2">
      <c r="A212" s="330"/>
      <c r="B212" s="9" t="s">
        <v>11</v>
      </c>
      <c r="C212" s="9"/>
      <c r="D212" s="9"/>
      <c r="E212" s="9"/>
      <c r="F212" s="132" t="str">
        <f t="shared" si="22"/>
        <v>ขึ้นๆลงๆ</v>
      </c>
      <c r="G212" s="157">
        <f t="shared" si="23"/>
        <v>0</v>
      </c>
      <c r="H212" s="9"/>
      <c r="I212" s="9"/>
      <c r="J212" s="69"/>
      <c r="K212" s="258"/>
      <c r="L212" s="258"/>
      <c r="M212" s="166"/>
      <c r="N212" s="166"/>
      <c r="O212" s="16"/>
    </row>
    <row r="213" spans="1:15" s="3" customFormat="1" ht="24" x14ac:dyDescent="0.2">
      <c r="A213" s="330"/>
      <c r="B213" s="9" t="s">
        <v>12</v>
      </c>
      <c r="C213" s="9"/>
      <c r="D213" s="9"/>
      <c r="E213" s="9"/>
      <c r="F213" s="132" t="str">
        <f t="shared" si="22"/>
        <v>ขึ้นๆลงๆ</v>
      </c>
      <c r="G213" s="157">
        <f t="shared" si="23"/>
        <v>0</v>
      </c>
      <c r="H213" s="9"/>
      <c r="I213" s="9"/>
      <c r="J213" s="69"/>
      <c r="K213" s="258"/>
      <c r="L213" s="258"/>
      <c r="M213" s="166"/>
      <c r="N213" s="166"/>
      <c r="O213" s="16"/>
    </row>
    <row r="214" spans="1:15" s="3" customFormat="1" ht="24" x14ac:dyDescent="0.2">
      <c r="A214" s="330"/>
      <c r="B214" s="9" t="s">
        <v>13</v>
      </c>
      <c r="C214" s="9"/>
      <c r="D214" s="9"/>
      <c r="E214" s="9"/>
      <c r="F214" s="132" t="str">
        <f t="shared" si="22"/>
        <v>ขึ้นๆลงๆ</v>
      </c>
      <c r="G214" s="157">
        <f t="shared" si="23"/>
        <v>0</v>
      </c>
      <c r="H214" s="9"/>
      <c r="I214" s="9"/>
      <c r="J214" s="73"/>
      <c r="K214" s="258"/>
      <c r="L214" s="258"/>
      <c r="M214" s="166"/>
      <c r="N214" s="166"/>
      <c r="O214" s="16"/>
    </row>
    <row r="215" spans="1:15" s="3" customFormat="1" ht="24" x14ac:dyDescent="0.2">
      <c r="A215" s="10" t="s">
        <v>119</v>
      </c>
      <c r="B215" s="9"/>
      <c r="C215" s="9"/>
      <c r="D215" s="9"/>
      <c r="E215" s="9"/>
      <c r="F215" s="132" t="str">
        <f t="shared" ref="F215:F217" si="24">IF(C215&lt;D215,IF(D215&lt;E215,"เพิ่มขึ้นต่อเนื่อง","ขึ้นๆลงๆ"),IF(C215&gt;D215,IF(C215&gt;E215,"ลดลงต่อเนื่อง","ขึ้นๆลงๆ"),"ขึ้นๆลงๆ"))</f>
        <v>ขึ้นๆลงๆ</v>
      </c>
      <c r="G215" s="157">
        <f t="shared" ref="G215:G217" si="25">IF(F215="ขึ้นๆลงๆ",((C215+D215+E215)/3),IF(F215="เพิ่มขึ้นต่อเนื่อง",((C215-D215)+E215),IF(F215="ลดลงต่อเนื่อง",((C215+D215+E215)/3),)))</f>
        <v>0</v>
      </c>
      <c r="H215" s="9"/>
      <c r="I215" s="9"/>
      <c r="J215" s="73"/>
      <c r="K215" s="258"/>
      <c r="L215" s="258"/>
      <c r="M215" s="166"/>
      <c r="N215" s="166"/>
      <c r="O215" s="16"/>
    </row>
    <row r="216" spans="1:15" s="3" customFormat="1" ht="24" x14ac:dyDescent="0.2">
      <c r="A216" s="10" t="s">
        <v>120</v>
      </c>
      <c r="B216" s="9"/>
      <c r="C216" s="9"/>
      <c r="D216" s="9"/>
      <c r="E216" s="9"/>
      <c r="F216" s="132" t="str">
        <f t="shared" si="24"/>
        <v>ขึ้นๆลงๆ</v>
      </c>
      <c r="G216" s="157">
        <f t="shared" si="25"/>
        <v>0</v>
      </c>
      <c r="H216" s="9"/>
      <c r="I216" s="9"/>
      <c r="J216" s="73"/>
      <c r="K216" s="258"/>
      <c r="L216" s="258"/>
      <c r="M216" s="166"/>
      <c r="N216" s="166"/>
      <c r="O216" s="16"/>
    </row>
    <row r="217" spans="1:15" s="3" customFormat="1" ht="19.5" customHeight="1" x14ac:dyDescent="0.2">
      <c r="A217" s="106" t="s">
        <v>121</v>
      </c>
      <c r="B217" s="16"/>
      <c r="C217" s="16"/>
      <c r="D217" s="16"/>
      <c r="E217" s="16"/>
      <c r="F217" s="132" t="str">
        <f t="shared" si="24"/>
        <v>ขึ้นๆลงๆ</v>
      </c>
      <c r="G217" s="157">
        <f t="shared" si="25"/>
        <v>0</v>
      </c>
      <c r="H217" s="9"/>
      <c r="I217" s="9"/>
      <c r="J217" s="69"/>
      <c r="K217" s="259"/>
      <c r="L217" s="259"/>
      <c r="M217" s="167"/>
      <c r="N217" s="167"/>
      <c r="O217" s="16"/>
    </row>
    <row r="218" spans="1:15" s="3" customFormat="1" ht="24" x14ac:dyDescent="0.2">
      <c r="A218" s="314" t="s">
        <v>17</v>
      </c>
      <c r="B218" s="9" t="s">
        <v>45</v>
      </c>
      <c r="C218" s="9"/>
      <c r="D218" s="9"/>
      <c r="E218" s="9"/>
      <c r="F218" s="132" t="str">
        <f t="shared" si="22"/>
        <v>ขึ้นๆลงๆ</v>
      </c>
      <c r="G218" s="157">
        <f t="shared" si="23"/>
        <v>0</v>
      </c>
      <c r="H218" s="9"/>
      <c r="I218" s="9"/>
      <c r="J218" s="69"/>
      <c r="K218" s="257"/>
      <c r="L218" s="257"/>
      <c r="M218" s="165"/>
      <c r="N218" s="165"/>
      <c r="O218" s="16"/>
    </row>
    <row r="219" spans="1:15" s="3" customFormat="1" ht="24" x14ac:dyDescent="0.2">
      <c r="A219" s="315"/>
      <c r="B219" s="9" t="s">
        <v>46</v>
      </c>
      <c r="C219" s="9"/>
      <c r="D219" s="9"/>
      <c r="E219" s="9"/>
      <c r="F219" s="132" t="str">
        <f t="shared" si="22"/>
        <v>ขึ้นๆลงๆ</v>
      </c>
      <c r="G219" s="157">
        <f t="shared" si="23"/>
        <v>0</v>
      </c>
      <c r="H219" s="9"/>
      <c r="I219" s="9"/>
      <c r="J219" s="69"/>
      <c r="K219" s="258"/>
      <c r="L219" s="258"/>
      <c r="M219" s="166"/>
      <c r="N219" s="166"/>
      <c r="O219" s="16"/>
    </row>
    <row r="220" spans="1:15" s="3" customFormat="1" ht="24" x14ac:dyDescent="0.2">
      <c r="A220" s="315"/>
      <c r="B220" s="9" t="s">
        <v>47</v>
      </c>
      <c r="C220" s="9"/>
      <c r="D220" s="9"/>
      <c r="E220" s="9"/>
      <c r="F220" s="132" t="str">
        <f t="shared" ref="F220:F265" si="26">IF(C220&lt;D220,IF(D220&lt;E220,"เพิ่มขึ้นต่อเนื่อง","ขึ้นๆลงๆ"),IF(C220&gt;D220,IF(C220&gt;E220,"ลดลงต่อเนื่อง","ขึ้นๆลงๆ"),"ขึ้นๆลงๆ"))</f>
        <v>ขึ้นๆลงๆ</v>
      </c>
      <c r="G220" s="157">
        <f t="shared" ref="G220:G265" si="27">IF(F220="ขึ้นๆลงๆ",((C220+D220+E220)/3),IF(F220="เพิ่มขึ้นต่อเนื่อง",((C220-D220)+E220),IF(F220="ลดลงต่อเนื่อง",((C220+D220+E220)/3),)))</f>
        <v>0</v>
      </c>
      <c r="H220" s="9"/>
      <c r="I220" s="9"/>
      <c r="J220" s="69"/>
      <c r="K220" s="258"/>
      <c r="L220" s="258"/>
      <c r="M220" s="166"/>
      <c r="N220" s="166"/>
      <c r="O220" s="16"/>
    </row>
    <row r="221" spans="1:15" s="3" customFormat="1" ht="24" x14ac:dyDescent="0.2">
      <c r="A221" s="315"/>
      <c r="B221" s="9" t="s">
        <v>48</v>
      </c>
      <c r="C221" s="9"/>
      <c r="D221" s="9"/>
      <c r="E221" s="9"/>
      <c r="F221" s="132" t="str">
        <f t="shared" si="26"/>
        <v>ขึ้นๆลงๆ</v>
      </c>
      <c r="G221" s="157">
        <f t="shared" si="27"/>
        <v>0</v>
      </c>
      <c r="H221" s="9"/>
      <c r="I221" s="9"/>
      <c r="J221" s="69"/>
      <c r="K221" s="258"/>
      <c r="L221" s="258"/>
      <c r="M221" s="166"/>
      <c r="N221" s="166"/>
      <c r="O221" s="16"/>
    </row>
    <row r="222" spans="1:15" s="3" customFormat="1" ht="24" x14ac:dyDescent="0.2">
      <c r="A222" s="315"/>
      <c r="B222" s="9" t="s">
        <v>49</v>
      </c>
      <c r="C222" s="9"/>
      <c r="D222" s="9"/>
      <c r="E222" s="9"/>
      <c r="F222" s="132" t="str">
        <f t="shared" si="26"/>
        <v>ขึ้นๆลงๆ</v>
      </c>
      <c r="G222" s="157">
        <f t="shared" si="27"/>
        <v>0</v>
      </c>
      <c r="H222" s="9"/>
      <c r="I222" s="9"/>
      <c r="J222" s="69"/>
      <c r="K222" s="258"/>
      <c r="L222" s="258"/>
      <c r="M222" s="166"/>
      <c r="N222" s="166"/>
      <c r="O222" s="16"/>
    </row>
    <row r="223" spans="1:15" s="3" customFormat="1" ht="24" x14ac:dyDescent="0.2">
      <c r="A223" s="315"/>
      <c r="B223" s="9" t="s">
        <v>50</v>
      </c>
      <c r="C223" s="9"/>
      <c r="D223" s="9"/>
      <c r="E223" s="9"/>
      <c r="F223" s="132" t="str">
        <f t="shared" si="26"/>
        <v>ขึ้นๆลงๆ</v>
      </c>
      <c r="G223" s="157">
        <f t="shared" si="27"/>
        <v>0</v>
      </c>
      <c r="H223" s="9"/>
      <c r="I223" s="9"/>
      <c r="J223" s="69"/>
      <c r="K223" s="258"/>
      <c r="L223" s="258"/>
      <c r="M223" s="166"/>
      <c r="N223" s="166"/>
      <c r="O223" s="16"/>
    </row>
    <row r="224" spans="1:15" s="3" customFormat="1" ht="24" x14ac:dyDescent="0.2">
      <c r="A224" s="315"/>
      <c r="B224" s="9" t="s">
        <v>8</v>
      </c>
      <c r="C224" s="9"/>
      <c r="D224" s="9"/>
      <c r="E224" s="9"/>
      <c r="F224" s="132" t="str">
        <f t="shared" si="26"/>
        <v>ขึ้นๆลงๆ</v>
      </c>
      <c r="G224" s="157">
        <f t="shared" si="27"/>
        <v>0</v>
      </c>
      <c r="H224" s="9"/>
      <c r="I224" s="9"/>
      <c r="J224" s="69"/>
      <c r="K224" s="258"/>
      <c r="L224" s="258"/>
      <c r="M224" s="166"/>
      <c r="N224" s="166"/>
      <c r="O224" s="16"/>
    </row>
    <row r="225" spans="1:15" s="3" customFormat="1" ht="24" x14ac:dyDescent="0.2">
      <c r="A225" s="315"/>
      <c r="B225" s="9" t="s">
        <v>9</v>
      </c>
      <c r="C225" s="9"/>
      <c r="D225" s="9"/>
      <c r="E225" s="9"/>
      <c r="F225" s="132" t="str">
        <f t="shared" si="26"/>
        <v>ขึ้นๆลงๆ</v>
      </c>
      <c r="G225" s="157">
        <f t="shared" si="27"/>
        <v>0</v>
      </c>
      <c r="H225" s="9"/>
      <c r="I225" s="9"/>
      <c r="J225" s="69"/>
      <c r="K225" s="258"/>
      <c r="L225" s="258"/>
      <c r="M225" s="166"/>
      <c r="N225" s="166"/>
      <c r="O225" s="16"/>
    </row>
    <row r="226" spans="1:15" s="3" customFormat="1" ht="24" x14ac:dyDescent="0.2">
      <c r="A226" s="315"/>
      <c r="B226" s="9" t="s">
        <v>10</v>
      </c>
      <c r="C226" s="9"/>
      <c r="D226" s="9"/>
      <c r="E226" s="9"/>
      <c r="F226" s="132" t="str">
        <f t="shared" si="26"/>
        <v>ขึ้นๆลงๆ</v>
      </c>
      <c r="G226" s="157">
        <f t="shared" si="27"/>
        <v>0</v>
      </c>
      <c r="H226" s="9"/>
      <c r="I226" s="9"/>
      <c r="J226" s="69"/>
      <c r="K226" s="258"/>
      <c r="L226" s="258"/>
      <c r="M226" s="166"/>
      <c r="N226" s="166"/>
      <c r="O226" s="16"/>
    </row>
    <row r="227" spans="1:15" s="3" customFormat="1" ht="24" x14ac:dyDescent="0.2">
      <c r="A227" s="315"/>
      <c r="B227" s="9" t="s">
        <v>11</v>
      </c>
      <c r="C227" s="9"/>
      <c r="D227" s="9"/>
      <c r="E227" s="9"/>
      <c r="F227" s="132" t="str">
        <f t="shared" si="26"/>
        <v>ขึ้นๆลงๆ</v>
      </c>
      <c r="G227" s="157">
        <f t="shared" si="27"/>
        <v>0</v>
      </c>
      <c r="H227" s="9"/>
      <c r="I227" s="9"/>
      <c r="J227" s="69"/>
      <c r="K227" s="258"/>
      <c r="L227" s="258"/>
      <c r="M227" s="166"/>
      <c r="N227" s="166"/>
      <c r="O227" s="16"/>
    </row>
    <row r="228" spans="1:15" s="3" customFormat="1" ht="24" x14ac:dyDescent="0.2">
      <c r="A228" s="315"/>
      <c r="B228" s="9" t="s">
        <v>12</v>
      </c>
      <c r="C228" s="9"/>
      <c r="D228" s="9"/>
      <c r="E228" s="9"/>
      <c r="F228" s="132" t="str">
        <f t="shared" si="26"/>
        <v>ขึ้นๆลงๆ</v>
      </c>
      <c r="G228" s="157">
        <f t="shared" si="27"/>
        <v>0</v>
      </c>
      <c r="H228" s="9"/>
      <c r="I228" s="9"/>
      <c r="J228" s="69"/>
      <c r="K228" s="258"/>
      <c r="L228" s="258"/>
      <c r="M228" s="166"/>
      <c r="N228" s="166"/>
      <c r="O228" s="16"/>
    </row>
    <row r="229" spans="1:15" s="3" customFormat="1" ht="24" x14ac:dyDescent="0.2">
      <c r="A229" s="315"/>
      <c r="B229" s="9" t="s">
        <v>13</v>
      </c>
      <c r="C229" s="9"/>
      <c r="D229" s="9"/>
      <c r="E229" s="9"/>
      <c r="F229" s="132" t="str">
        <f t="shared" si="26"/>
        <v>ขึ้นๆลงๆ</v>
      </c>
      <c r="G229" s="157">
        <f t="shared" si="27"/>
        <v>0</v>
      </c>
      <c r="H229" s="9"/>
      <c r="I229" s="9"/>
      <c r="J229" s="69"/>
      <c r="K229" s="259"/>
      <c r="L229" s="259"/>
      <c r="M229" s="167"/>
      <c r="N229" s="167"/>
      <c r="O229" s="16"/>
    </row>
    <row r="230" spans="1:15" s="3" customFormat="1" ht="27" customHeight="1" x14ac:dyDescent="0.2">
      <c r="A230" s="60" t="s">
        <v>109</v>
      </c>
      <c r="B230" s="51" t="s">
        <v>45</v>
      </c>
      <c r="C230" s="9"/>
      <c r="D230" s="9"/>
      <c r="E230" s="9"/>
      <c r="F230" s="132" t="str">
        <f t="shared" si="26"/>
        <v>ขึ้นๆลงๆ</v>
      </c>
      <c r="G230" s="157">
        <f t="shared" si="27"/>
        <v>0</v>
      </c>
      <c r="H230" s="15"/>
      <c r="I230" s="15"/>
      <c r="J230" s="79"/>
      <c r="K230" s="267"/>
      <c r="L230" s="257"/>
      <c r="M230" s="165"/>
      <c r="N230" s="165"/>
      <c r="O230" s="16"/>
    </row>
    <row r="231" spans="1:15" s="3" customFormat="1" ht="23.25" customHeight="1" x14ac:dyDescent="0.2">
      <c r="A231" s="61" t="s">
        <v>110</v>
      </c>
      <c r="B231" s="51" t="s">
        <v>46</v>
      </c>
      <c r="C231" s="9"/>
      <c r="D231" s="9"/>
      <c r="E231" s="9"/>
      <c r="F231" s="132" t="str">
        <f t="shared" si="26"/>
        <v>ขึ้นๆลงๆ</v>
      </c>
      <c r="G231" s="157">
        <f t="shared" si="27"/>
        <v>0</v>
      </c>
      <c r="H231" s="15"/>
      <c r="I231" s="15"/>
      <c r="J231" s="79"/>
      <c r="K231" s="268"/>
      <c r="L231" s="258"/>
      <c r="M231" s="166"/>
      <c r="N231" s="166"/>
      <c r="O231" s="16"/>
    </row>
    <row r="232" spans="1:15" s="3" customFormat="1" ht="42" customHeight="1" x14ac:dyDescent="0.2">
      <c r="A232" s="61" t="s">
        <v>111</v>
      </c>
      <c r="B232" s="51" t="s">
        <v>47</v>
      </c>
      <c r="C232" s="9"/>
      <c r="D232" s="9"/>
      <c r="E232" s="9"/>
      <c r="F232" s="132" t="str">
        <f t="shared" si="26"/>
        <v>ขึ้นๆลงๆ</v>
      </c>
      <c r="G232" s="157">
        <f t="shared" si="27"/>
        <v>0</v>
      </c>
      <c r="H232" s="15"/>
      <c r="I232" s="15"/>
      <c r="J232" s="79"/>
      <c r="K232" s="268"/>
      <c r="L232" s="258"/>
      <c r="M232" s="166"/>
      <c r="N232" s="166"/>
      <c r="O232" s="16"/>
    </row>
    <row r="233" spans="1:15" s="3" customFormat="1" ht="29.25" customHeight="1" x14ac:dyDescent="0.2">
      <c r="A233" s="61"/>
      <c r="B233" s="51" t="s">
        <v>48</v>
      </c>
      <c r="C233" s="9"/>
      <c r="D233" s="9"/>
      <c r="E233" s="9"/>
      <c r="F233" s="132" t="str">
        <f t="shared" si="26"/>
        <v>ขึ้นๆลงๆ</v>
      </c>
      <c r="G233" s="157">
        <f t="shared" si="27"/>
        <v>0</v>
      </c>
      <c r="H233" s="15"/>
      <c r="I233" s="15"/>
      <c r="J233" s="79"/>
      <c r="K233" s="268"/>
      <c r="L233" s="258"/>
      <c r="M233" s="166"/>
      <c r="N233" s="166"/>
      <c r="O233" s="16"/>
    </row>
    <row r="234" spans="1:15" s="3" customFormat="1" ht="29.25" customHeight="1" x14ac:dyDescent="0.2">
      <c r="A234" s="61"/>
      <c r="B234" s="51" t="s">
        <v>49</v>
      </c>
      <c r="C234" s="9"/>
      <c r="D234" s="9"/>
      <c r="E234" s="9"/>
      <c r="F234" s="132" t="str">
        <f t="shared" si="26"/>
        <v>ขึ้นๆลงๆ</v>
      </c>
      <c r="G234" s="157">
        <f t="shared" si="27"/>
        <v>0</v>
      </c>
      <c r="H234" s="15"/>
      <c r="I234" s="15"/>
      <c r="J234" s="79"/>
      <c r="K234" s="268"/>
      <c r="L234" s="258"/>
      <c r="M234" s="166"/>
      <c r="N234" s="166"/>
      <c r="O234" s="16"/>
    </row>
    <row r="235" spans="1:15" s="3" customFormat="1" ht="29.25" customHeight="1" x14ac:dyDescent="0.2">
      <c r="A235" s="61"/>
      <c r="B235" s="51" t="s">
        <v>50</v>
      </c>
      <c r="C235" s="9"/>
      <c r="D235" s="9"/>
      <c r="E235" s="9"/>
      <c r="F235" s="132" t="str">
        <f t="shared" si="26"/>
        <v>ขึ้นๆลงๆ</v>
      </c>
      <c r="G235" s="157">
        <f t="shared" si="27"/>
        <v>0</v>
      </c>
      <c r="H235" s="15"/>
      <c r="I235" s="15"/>
      <c r="J235" s="79"/>
      <c r="K235" s="268"/>
      <c r="L235" s="258"/>
      <c r="M235" s="166"/>
      <c r="N235" s="166"/>
      <c r="O235" s="16"/>
    </row>
    <row r="236" spans="1:15" s="3" customFormat="1" ht="29.25" customHeight="1" x14ac:dyDescent="0.2">
      <c r="A236" s="61"/>
      <c r="B236" s="51" t="s">
        <v>8</v>
      </c>
      <c r="C236" s="9"/>
      <c r="D236" s="9"/>
      <c r="E236" s="9"/>
      <c r="F236" s="132" t="str">
        <f t="shared" si="26"/>
        <v>ขึ้นๆลงๆ</v>
      </c>
      <c r="G236" s="157">
        <f t="shared" si="27"/>
        <v>0</v>
      </c>
      <c r="H236" s="15"/>
      <c r="I236" s="15"/>
      <c r="J236" s="79"/>
      <c r="K236" s="268"/>
      <c r="L236" s="258"/>
      <c r="M236" s="166"/>
      <c r="N236" s="166"/>
      <c r="O236" s="16"/>
    </row>
    <row r="237" spans="1:15" s="3" customFormat="1" ht="27" customHeight="1" x14ac:dyDescent="0.2">
      <c r="A237" s="61"/>
      <c r="B237" s="51" t="s">
        <v>9</v>
      </c>
      <c r="C237" s="9"/>
      <c r="D237" s="9"/>
      <c r="E237" s="9"/>
      <c r="F237" s="132" t="str">
        <f t="shared" si="26"/>
        <v>ขึ้นๆลงๆ</v>
      </c>
      <c r="G237" s="157">
        <f t="shared" si="27"/>
        <v>0</v>
      </c>
      <c r="H237" s="15"/>
      <c r="I237" s="15"/>
      <c r="J237" s="79"/>
      <c r="K237" s="268"/>
      <c r="L237" s="258"/>
      <c r="M237" s="166"/>
      <c r="N237" s="166"/>
      <c r="O237" s="16"/>
    </row>
    <row r="238" spans="1:15" s="3" customFormat="1" ht="27" customHeight="1" x14ac:dyDescent="0.2">
      <c r="A238" s="61"/>
      <c r="B238" s="51" t="s">
        <v>10</v>
      </c>
      <c r="C238" s="9"/>
      <c r="D238" s="9"/>
      <c r="E238" s="9"/>
      <c r="F238" s="132" t="str">
        <f t="shared" si="26"/>
        <v>ขึ้นๆลงๆ</v>
      </c>
      <c r="G238" s="157">
        <f t="shared" si="27"/>
        <v>0</v>
      </c>
      <c r="H238" s="15"/>
      <c r="I238" s="15"/>
      <c r="J238" s="79"/>
      <c r="K238" s="268"/>
      <c r="L238" s="258"/>
      <c r="M238" s="166"/>
      <c r="N238" s="166"/>
      <c r="O238" s="16"/>
    </row>
    <row r="239" spans="1:15" s="3" customFormat="1" ht="27" customHeight="1" x14ac:dyDescent="0.2">
      <c r="A239" s="61"/>
      <c r="B239" s="51" t="s">
        <v>11</v>
      </c>
      <c r="C239" s="9"/>
      <c r="D239" s="9"/>
      <c r="E239" s="9"/>
      <c r="F239" s="132" t="str">
        <f t="shared" si="26"/>
        <v>ขึ้นๆลงๆ</v>
      </c>
      <c r="G239" s="157">
        <f t="shared" si="27"/>
        <v>0</v>
      </c>
      <c r="H239" s="15"/>
      <c r="I239" s="15"/>
      <c r="J239" s="79"/>
      <c r="K239" s="268"/>
      <c r="L239" s="258"/>
      <c r="M239" s="166"/>
      <c r="N239" s="166"/>
      <c r="O239" s="16"/>
    </row>
    <row r="240" spans="1:15" s="3" customFormat="1" ht="24.75" customHeight="1" x14ac:dyDescent="0.2">
      <c r="A240" s="61"/>
      <c r="B240" s="51" t="s">
        <v>12</v>
      </c>
      <c r="C240" s="9"/>
      <c r="D240" s="9"/>
      <c r="E240" s="9"/>
      <c r="F240" s="132" t="str">
        <f t="shared" si="26"/>
        <v>ขึ้นๆลงๆ</v>
      </c>
      <c r="G240" s="157">
        <f t="shared" si="27"/>
        <v>0</v>
      </c>
      <c r="H240" s="15"/>
      <c r="I240" s="15"/>
      <c r="J240" s="79"/>
      <c r="K240" s="268"/>
      <c r="L240" s="258"/>
      <c r="M240" s="166"/>
      <c r="N240" s="166"/>
      <c r="O240" s="16"/>
    </row>
    <row r="241" spans="1:15" s="3" customFormat="1" ht="21.75" customHeight="1" x14ac:dyDescent="0.2">
      <c r="A241" s="71"/>
      <c r="B241" s="51" t="s">
        <v>13</v>
      </c>
      <c r="C241" s="9"/>
      <c r="D241" s="9"/>
      <c r="E241" s="9"/>
      <c r="F241" s="132" t="str">
        <f t="shared" si="26"/>
        <v>ขึ้นๆลงๆ</v>
      </c>
      <c r="G241" s="157">
        <f t="shared" si="27"/>
        <v>0</v>
      </c>
      <c r="H241" s="15"/>
      <c r="I241" s="15"/>
      <c r="J241" s="79"/>
      <c r="K241" s="269"/>
      <c r="L241" s="259"/>
      <c r="M241" s="167"/>
      <c r="N241" s="167"/>
      <c r="O241" s="16"/>
    </row>
    <row r="242" spans="1:15" s="3" customFormat="1" ht="19.5" customHeight="1" x14ac:dyDescent="0.2">
      <c r="A242" s="70" t="s">
        <v>18</v>
      </c>
      <c r="B242" s="56" t="s">
        <v>45</v>
      </c>
      <c r="C242" s="9">
        <v>4</v>
      </c>
      <c r="D242" s="9">
        <v>5</v>
      </c>
      <c r="E242" s="9">
        <v>4</v>
      </c>
      <c r="F242" s="132" t="str">
        <f t="shared" si="26"/>
        <v>ขึ้นๆลงๆ</v>
      </c>
      <c r="G242" s="157">
        <f t="shared" si="27"/>
        <v>4.333333333333333</v>
      </c>
      <c r="H242" s="9"/>
      <c r="I242" s="9"/>
      <c r="J242" s="69"/>
      <c r="K242" s="257"/>
      <c r="L242" s="257"/>
      <c r="M242" s="165"/>
      <c r="N242" s="165"/>
      <c r="O242" s="16"/>
    </row>
    <row r="243" spans="1:15" s="3" customFormat="1" ht="19.5" customHeight="1" x14ac:dyDescent="0.2">
      <c r="A243" s="71"/>
      <c r="B243" s="56" t="s">
        <v>46</v>
      </c>
      <c r="C243" s="9"/>
      <c r="D243" s="9"/>
      <c r="E243" s="9"/>
      <c r="F243" s="132" t="str">
        <f t="shared" si="26"/>
        <v>ขึ้นๆลงๆ</v>
      </c>
      <c r="G243" s="157">
        <f t="shared" si="27"/>
        <v>0</v>
      </c>
      <c r="H243" s="9"/>
      <c r="I243" s="9"/>
      <c r="J243" s="69"/>
      <c r="K243" s="258"/>
      <c r="L243" s="258"/>
      <c r="M243" s="166"/>
      <c r="N243" s="166"/>
      <c r="O243" s="16"/>
    </row>
    <row r="244" spans="1:15" s="3" customFormat="1" ht="19.5" customHeight="1" x14ac:dyDescent="0.2">
      <c r="A244" s="71"/>
      <c r="B244" s="56" t="s">
        <v>47</v>
      </c>
      <c r="C244" s="9"/>
      <c r="D244" s="9"/>
      <c r="E244" s="9"/>
      <c r="F244" s="132" t="str">
        <f t="shared" si="26"/>
        <v>ขึ้นๆลงๆ</v>
      </c>
      <c r="G244" s="157">
        <f t="shared" si="27"/>
        <v>0</v>
      </c>
      <c r="H244" s="9"/>
      <c r="I244" s="9"/>
      <c r="J244" s="69"/>
      <c r="K244" s="258"/>
      <c r="L244" s="258"/>
      <c r="M244" s="166"/>
      <c r="N244" s="166"/>
      <c r="O244" s="16"/>
    </row>
    <row r="245" spans="1:15" s="3" customFormat="1" ht="19.5" customHeight="1" x14ac:dyDescent="0.2">
      <c r="A245" s="71"/>
      <c r="B245" s="56" t="s">
        <v>48</v>
      </c>
      <c r="C245" s="9"/>
      <c r="D245" s="9"/>
      <c r="E245" s="9"/>
      <c r="F245" s="132" t="str">
        <f t="shared" si="26"/>
        <v>ขึ้นๆลงๆ</v>
      </c>
      <c r="G245" s="157">
        <f t="shared" si="27"/>
        <v>0</v>
      </c>
      <c r="H245" s="9"/>
      <c r="I245" s="9"/>
      <c r="J245" s="69"/>
      <c r="K245" s="258"/>
      <c r="L245" s="258"/>
      <c r="M245" s="166"/>
      <c r="N245" s="166"/>
      <c r="O245" s="16"/>
    </row>
    <row r="246" spans="1:15" s="3" customFormat="1" ht="19.5" customHeight="1" x14ac:dyDescent="0.2">
      <c r="A246" s="71"/>
      <c r="B246" s="56" t="s">
        <v>49</v>
      </c>
      <c r="C246" s="9"/>
      <c r="D246" s="9"/>
      <c r="E246" s="9"/>
      <c r="F246" s="132" t="str">
        <f t="shared" si="26"/>
        <v>ขึ้นๆลงๆ</v>
      </c>
      <c r="G246" s="157">
        <f t="shared" si="27"/>
        <v>0</v>
      </c>
      <c r="H246" s="9"/>
      <c r="I246" s="9"/>
      <c r="J246" s="69"/>
      <c r="K246" s="258"/>
      <c r="L246" s="258"/>
      <c r="M246" s="166"/>
      <c r="N246" s="166"/>
      <c r="O246" s="16"/>
    </row>
    <row r="247" spans="1:15" s="3" customFormat="1" ht="19.5" customHeight="1" x14ac:dyDescent="0.2">
      <c r="A247" s="71"/>
      <c r="B247" s="56" t="s">
        <v>50</v>
      </c>
      <c r="C247" s="9"/>
      <c r="D247" s="9"/>
      <c r="E247" s="9"/>
      <c r="F247" s="132" t="str">
        <f t="shared" si="26"/>
        <v>ขึ้นๆลงๆ</v>
      </c>
      <c r="G247" s="157">
        <f t="shared" si="27"/>
        <v>0</v>
      </c>
      <c r="H247" s="9"/>
      <c r="I247" s="9"/>
      <c r="J247" s="69"/>
      <c r="K247" s="258"/>
      <c r="L247" s="258"/>
      <c r="M247" s="166"/>
      <c r="N247" s="166"/>
      <c r="O247" s="16"/>
    </row>
    <row r="248" spans="1:15" s="3" customFormat="1" ht="19.5" customHeight="1" x14ac:dyDescent="0.2">
      <c r="A248" s="71"/>
      <c r="B248" s="56" t="s">
        <v>8</v>
      </c>
      <c r="C248" s="9"/>
      <c r="D248" s="9"/>
      <c r="E248" s="9"/>
      <c r="F248" s="132" t="str">
        <f t="shared" si="26"/>
        <v>ขึ้นๆลงๆ</v>
      </c>
      <c r="G248" s="157">
        <f t="shared" si="27"/>
        <v>0</v>
      </c>
      <c r="H248" s="9"/>
      <c r="I248" s="9"/>
      <c r="J248" s="69"/>
      <c r="K248" s="258"/>
      <c r="L248" s="258"/>
      <c r="M248" s="166"/>
      <c r="N248" s="166"/>
      <c r="O248" s="16"/>
    </row>
    <row r="249" spans="1:15" s="3" customFormat="1" ht="19.5" customHeight="1" x14ac:dyDescent="0.2">
      <c r="A249" s="71"/>
      <c r="B249" s="56" t="s">
        <v>9</v>
      </c>
      <c r="C249" s="9"/>
      <c r="D249" s="9"/>
      <c r="E249" s="9"/>
      <c r="F249" s="132" t="str">
        <f t="shared" si="26"/>
        <v>ขึ้นๆลงๆ</v>
      </c>
      <c r="G249" s="157">
        <f t="shared" si="27"/>
        <v>0</v>
      </c>
      <c r="H249" s="9"/>
      <c r="I249" s="9"/>
      <c r="J249" s="69"/>
      <c r="K249" s="258"/>
      <c r="L249" s="258"/>
      <c r="M249" s="166"/>
      <c r="N249" s="166"/>
      <c r="O249" s="16"/>
    </row>
    <row r="250" spans="1:15" s="3" customFormat="1" ht="19.5" customHeight="1" x14ac:dyDescent="0.2">
      <c r="A250" s="71"/>
      <c r="B250" s="56" t="s">
        <v>10</v>
      </c>
      <c r="C250" s="9"/>
      <c r="D250" s="9"/>
      <c r="E250" s="9"/>
      <c r="F250" s="132" t="str">
        <f t="shared" si="26"/>
        <v>ขึ้นๆลงๆ</v>
      </c>
      <c r="G250" s="157">
        <f t="shared" si="27"/>
        <v>0</v>
      </c>
      <c r="H250" s="9"/>
      <c r="I250" s="9"/>
      <c r="J250" s="69"/>
      <c r="K250" s="258"/>
      <c r="L250" s="258"/>
      <c r="M250" s="166"/>
      <c r="N250" s="166"/>
      <c r="O250" s="16"/>
    </row>
    <row r="251" spans="1:15" s="3" customFormat="1" ht="19.5" customHeight="1" x14ac:dyDescent="0.2">
      <c r="A251" s="71"/>
      <c r="B251" s="56" t="s">
        <v>11</v>
      </c>
      <c r="C251" s="9"/>
      <c r="D251" s="9"/>
      <c r="E251" s="9"/>
      <c r="F251" s="132" t="str">
        <f t="shared" si="26"/>
        <v>ขึ้นๆลงๆ</v>
      </c>
      <c r="G251" s="157">
        <f t="shared" si="27"/>
        <v>0</v>
      </c>
      <c r="H251" s="9"/>
      <c r="I251" s="9"/>
      <c r="J251" s="69"/>
      <c r="K251" s="258"/>
      <c r="L251" s="258"/>
      <c r="M251" s="166"/>
      <c r="N251" s="166"/>
      <c r="O251" s="16"/>
    </row>
    <row r="252" spans="1:15" s="3" customFormat="1" ht="19.5" customHeight="1" x14ac:dyDescent="0.2">
      <c r="A252" s="71"/>
      <c r="B252" s="56" t="s">
        <v>12</v>
      </c>
      <c r="C252" s="9"/>
      <c r="D252" s="9"/>
      <c r="E252" s="9"/>
      <c r="F252" s="132" t="str">
        <f t="shared" si="26"/>
        <v>ขึ้นๆลงๆ</v>
      </c>
      <c r="G252" s="157">
        <f t="shared" si="27"/>
        <v>0</v>
      </c>
      <c r="H252" s="9"/>
      <c r="I252" s="9"/>
      <c r="J252" s="69"/>
      <c r="K252" s="258"/>
      <c r="L252" s="258"/>
      <c r="M252" s="166"/>
      <c r="N252" s="166"/>
      <c r="O252" s="16"/>
    </row>
    <row r="253" spans="1:15" s="3" customFormat="1" ht="19.5" customHeight="1" x14ac:dyDescent="0.2">
      <c r="A253" s="71"/>
      <c r="B253" s="56" t="s">
        <v>13</v>
      </c>
      <c r="C253" s="9"/>
      <c r="D253" s="9"/>
      <c r="E253" s="9"/>
      <c r="F253" s="132" t="str">
        <f t="shared" si="26"/>
        <v>ขึ้นๆลงๆ</v>
      </c>
      <c r="G253" s="157">
        <f t="shared" si="27"/>
        <v>0</v>
      </c>
      <c r="H253" s="9"/>
      <c r="I253" s="9"/>
      <c r="J253" s="69"/>
      <c r="K253" s="259"/>
      <c r="L253" s="259"/>
      <c r="M253" s="167"/>
      <c r="N253" s="167"/>
      <c r="O253" s="16"/>
    </row>
    <row r="254" spans="1:15" s="3" customFormat="1" ht="24" x14ac:dyDescent="0.2">
      <c r="A254" s="70" t="s">
        <v>113</v>
      </c>
      <c r="B254" s="56" t="s">
        <v>45</v>
      </c>
      <c r="C254" s="9"/>
      <c r="D254" s="9"/>
      <c r="E254" s="9"/>
      <c r="F254" s="132" t="str">
        <f t="shared" si="26"/>
        <v>ขึ้นๆลงๆ</v>
      </c>
      <c r="G254" s="157">
        <f t="shared" si="27"/>
        <v>0</v>
      </c>
      <c r="H254" s="9"/>
      <c r="I254" s="9"/>
      <c r="J254" s="69"/>
      <c r="K254" s="257"/>
      <c r="L254" s="257"/>
      <c r="M254" s="165"/>
      <c r="N254" s="165"/>
      <c r="O254" s="16"/>
    </row>
    <row r="255" spans="1:15" s="3" customFormat="1" ht="24" x14ac:dyDescent="0.2">
      <c r="A255" s="71" t="s">
        <v>114</v>
      </c>
      <c r="B255" s="56" t="s">
        <v>46</v>
      </c>
      <c r="C255" s="9"/>
      <c r="D255" s="9"/>
      <c r="E255" s="9"/>
      <c r="F255" s="132" t="str">
        <f t="shared" si="26"/>
        <v>ขึ้นๆลงๆ</v>
      </c>
      <c r="G255" s="157">
        <f t="shared" si="27"/>
        <v>0</v>
      </c>
      <c r="H255" s="9"/>
      <c r="I255" s="9"/>
      <c r="J255" s="69"/>
      <c r="K255" s="258"/>
      <c r="L255" s="258"/>
      <c r="M255" s="166"/>
      <c r="N255" s="166"/>
      <c r="O255" s="16"/>
    </row>
    <row r="256" spans="1:15" s="3" customFormat="1" ht="24" x14ac:dyDescent="0.2">
      <c r="A256" s="71"/>
      <c r="B256" s="56" t="s">
        <v>47</v>
      </c>
      <c r="C256" s="9"/>
      <c r="D256" s="9"/>
      <c r="E256" s="9"/>
      <c r="F256" s="132" t="str">
        <f t="shared" si="26"/>
        <v>ขึ้นๆลงๆ</v>
      </c>
      <c r="G256" s="157">
        <f t="shared" si="27"/>
        <v>0</v>
      </c>
      <c r="H256" s="9"/>
      <c r="I256" s="9"/>
      <c r="J256" s="69"/>
      <c r="K256" s="258"/>
      <c r="L256" s="258"/>
      <c r="M256" s="166"/>
      <c r="N256" s="166"/>
      <c r="O256" s="16"/>
    </row>
    <row r="257" spans="1:15" s="3" customFormat="1" ht="24" x14ac:dyDescent="0.2">
      <c r="A257" s="71"/>
      <c r="B257" s="56" t="s">
        <v>48</v>
      </c>
      <c r="C257" s="9"/>
      <c r="D257" s="9"/>
      <c r="E257" s="9"/>
      <c r="F257" s="132" t="str">
        <f t="shared" si="26"/>
        <v>ขึ้นๆลงๆ</v>
      </c>
      <c r="G257" s="157">
        <f t="shared" si="27"/>
        <v>0</v>
      </c>
      <c r="H257" s="9"/>
      <c r="I257" s="9"/>
      <c r="J257" s="69"/>
      <c r="K257" s="258"/>
      <c r="L257" s="258"/>
      <c r="M257" s="166"/>
      <c r="N257" s="166"/>
      <c r="O257" s="16"/>
    </row>
    <row r="258" spans="1:15" s="3" customFormat="1" ht="24" x14ac:dyDescent="0.2">
      <c r="A258" s="71"/>
      <c r="B258" s="56" t="s">
        <v>49</v>
      </c>
      <c r="C258" s="9"/>
      <c r="D258" s="9"/>
      <c r="E258" s="9"/>
      <c r="F258" s="132" t="str">
        <f t="shared" si="26"/>
        <v>ขึ้นๆลงๆ</v>
      </c>
      <c r="G258" s="157">
        <f t="shared" si="27"/>
        <v>0</v>
      </c>
      <c r="H258" s="9"/>
      <c r="I258" s="9"/>
      <c r="J258" s="69"/>
      <c r="K258" s="258"/>
      <c r="L258" s="258"/>
      <c r="M258" s="166"/>
      <c r="N258" s="166"/>
      <c r="O258" s="16"/>
    </row>
    <row r="259" spans="1:15" s="3" customFormat="1" ht="24" x14ac:dyDescent="0.2">
      <c r="A259" s="71"/>
      <c r="B259" s="56" t="s">
        <v>50</v>
      </c>
      <c r="C259" s="9"/>
      <c r="D259" s="9"/>
      <c r="E259" s="9"/>
      <c r="F259" s="132" t="str">
        <f t="shared" si="26"/>
        <v>ขึ้นๆลงๆ</v>
      </c>
      <c r="G259" s="157">
        <f t="shared" si="27"/>
        <v>0</v>
      </c>
      <c r="H259" s="9"/>
      <c r="I259" s="9"/>
      <c r="J259" s="69"/>
      <c r="K259" s="258"/>
      <c r="L259" s="258"/>
      <c r="M259" s="166"/>
      <c r="N259" s="166"/>
      <c r="O259" s="16"/>
    </row>
    <row r="260" spans="1:15" s="3" customFormat="1" ht="24" x14ac:dyDescent="0.2">
      <c r="A260" s="71"/>
      <c r="B260" s="56" t="s">
        <v>8</v>
      </c>
      <c r="C260" s="9"/>
      <c r="D260" s="9"/>
      <c r="E260" s="9"/>
      <c r="F260" s="132" t="str">
        <f t="shared" si="26"/>
        <v>ขึ้นๆลงๆ</v>
      </c>
      <c r="G260" s="157">
        <f t="shared" si="27"/>
        <v>0</v>
      </c>
      <c r="H260" s="9"/>
      <c r="I260" s="9"/>
      <c r="J260" s="69"/>
      <c r="K260" s="258"/>
      <c r="L260" s="258"/>
      <c r="M260" s="166"/>
      <c r="N260" s="166"/>
      <c r="O260" s="16"/>
    </row>
    <row r="261" spans="1:15" s="3" customFormat="1" ht="24" x14ac:dyDescent="0.2">
      <c r="A261" s="71"/>
      <c r="B261" s="56" t="s">
        <v>9</v>
      </c>
      <c r="C261" s="9"/>
      <c r="D261" s="9"/>
      <c r="E261" s="9"/>
      <c r="F261" s="132" t="str">
        <f t="shared" si="26"/>
        <v>ขึ้นๆลงๆ</v>
      </c>
      <c r="G261" s="157">
        <f t="shared" si="27"/>
        <v>0</v>
      </c>
      <c r="H261" s="9"/>
      <c r="I261" s="9"/>
      <c r="J261" s="69"/>
      <c r="K261" s="258"/>
      <c r="L261" s="258"/>
      <c r="M261" s="166"/>
      <c r="N261" s="166"/>
      <c r="O261" s="16"/>
    </row>
    <row r="262" spans="1:15" s="3" customFormat="1" ht="24" x14ac:dyDescent="0.2">
      <c r="A262" s="71"/>
      <c r="B262" s="56" t="s">
        <v>10</v>
      </c>
      <c r="C262" s="9"/>
      <c r="D262" s="9"/>
      <c r="E262" s="9"/>
      <c r="F262" s="132" t="str">
        <f t="shared" si="26"/>
        <v>ขึ้นๆลงๆ</v>
      </c>
      <c r="G262" s="157">
        <f t="shared" si="27"/>
        <v>0</v>
      </c>
      <c r="H262" s="9"/>
      <c r="I262" s="9"/>
      <c r="J262" s="69"/>
      <c r="K262" s="258"/>
      <c r="L262" s="258"/>
      <c r="M262" s="166"/>
      <c r="N262" s="166"/>
      <c r="O262" s="16"/>
    </row>
    <row r="263" spans="1:15" s="3" customFormat="1" ht="24" x14ac:dyDescent="0.2">
      <c r="A263" s="71"/>
      <c r="B263" s="56" t="s">
        <v>11</v>
      </c>
      <c r="C263" s="9"/>
      <c r="D263" s="9"/>
      <c r="E263" s="9"/>
      <c r="F263" s="132" t="str">
        <f t="shared" si="26"/>
        <v>ขึ้นๆลงๆ</v>
      </c>
      <c r="G263" s="157">
        <f t="shared" si="27"/>
        <v>0</v>
      </c>
      <c r="H263" s="9"/>
      <c r="I263" s="9"/>
      <c r="J263" s="69"/>
      <c r="K263" s="258"/>
      <c r="L263" s="258"/>
      <c r="M263" s="166"/>
      <c r="N263" s="166"/>
      <c r="O263" s="16"/>
    </row>
    <row r="264" spans="1:15" s="3" customFormat="1" ht="24" x14ac:dyDescent="0.2">
      <c r="A264" s="71"/>
      <c r="B264" s="56" t="s">
        <v>12</v>
      </c>
      <c r="C264" s="9"/>
      <c r="D264" s="9"/>
      <c r="E264" s="9"/>
      <c r="F264" s="132" t="str">
        <f t="shared" si="26"/>
        <v>ขึ้นๆลงๆ</v>
      </c>
      <c r="G264" s="157">
        <f t="shared" si="27"/>
        <v>0</v>
      </c>
      <c r="H264" s="9"/>
      <c r="I264" s="9"/>
      <c r="J264" s="69"/>
      <c r="K264" s="258"/>
      <c r="L264" s="258"/>
      <c r="M264" s="166"/>
      <c r="N264" s="166"/>
      <c r="O264" s="16"/>
    </row>
    <row r="265" spans="1:15" s="3" customFormat="1" ht="24" x14ac:dyDescent="0.2">
      <c r="A265" s="72"/>
      <c r="B265" s="56" t="s">
        <v>13</v>
      </c>
      <c r="C265" s="9"/>
      <c r="D265" s="9"/>
      <c r="E265" s="9"/>
      <c r="F265" s="132" t="str">
        <f t="shared" si="26"/>
        <v>ขึ้นๆลงๆ</v>
      </c>
      <c r="G265" s="157">
        <f t="shared" si="27"/>
        <v>0</v>
      </c>
      <c r="H265" s="9"/>
      <c r="I265" s="9"/>
      <c r="J265" s="69"/>
      <c r="K265" s="259"/>
      <c r="L265" s="259"/>
      <c r="M265" s="167"/>
      <c r="N265" s="167"/>
      <c r="O265" s="16"/>
    </row>
    <row r="266" spans="1:15" s="3" customFormat="1" ht="27" x14ac:dyDescent="0.2">
      <c r="A266" s="325" t="s">
        <v>20</v>
      </c>
      <c r="B266" s="326"/>
      <c r="C266" s="8"/>
      <c r="D266" s="8"/>
      <c r="E266" s="8"/>
      <c r="F266" s="8"/>
      <c r="G266" s="146"/>
      <c r="H266" s="68"/>
      <c r="I266" s="68"/>
      <c r="J266" s="80"/>
      <c r="K266" s="8"/>
      <c r="L266" s="8"/>
      <c r="M266" s="8"/>
      <c r="N266" s="8"/>
      <c r="O266" s="82"/>
    </row>
    <row r="267" spans="1:15" s="3" customFormat="1" ht="24" x14ac:dyDescent="0.2">
      <c r="A267" s="314" t="s">
        <v>21</v>
      </c>
      <c r="B267" s="9" t="s">
        <v>45</v>
      </c>
      <c r="C267" s="9"/>
      <c r="D267" s="9"/>
      <c r="E267" s="9"/>
      <c r="F267" s="158" t="str">
        <f>IF(C267&lt;D267,IF(D267&lt;E267,"เพิ่มขึ้นต่อเนื่อง","ขึ้นๆลงๆ"),IF(C267&gt;D267,IF(C267&gt;E267,"ลดลงต่อเนื่อง","ขึ้นๆลงๆ"),"ขึ้นๆลงๆ"))</f>
        <v>ขึ้นๆลงๆ</v>
      </c>
      <c r="G267" s="157">
        <f>IF(F267="ขึ้นๆลงๆ",((C267+D267+E267)/3),IF(F267="เพิ่มขึ้นต่อเนื่อง",((C267-D267)+E267),IF(F267="ลดลงต่อเนื่อง",((C267+D267+E267)/3),)))</f>
        <v>0</v>
      </c>
      <c r="H267" s="9"/>
      <c r="I267" s="9"/>
      <c r="J267" s="69"/>
      <c r="K267" s="257"/>
      <c r="L267" s="257"/>
      <c r="M267" s="165"/>
      <c r="N267" s="165"/>
      <c r="O267" s="16"/>
    </row>
    <row r="268" spans="1:15" s="3" customFormat="1" ht="24" x14ac:dyDescent="0.2">
      <c r="A268" s="315"/>
      <c r="B268" s="9" t="s">
        <v>46</v>
      </c>
      <c r="C268" s="9"/>
      <c r="D268" s="9"/>
      <c r="E268" s="9"/>
      <c r="F268" s="158" t="str">
        <f t="shared" ref="F268:F331" si="28">IF(C268&lt;D268,IF(D268&lt;E268,"เพิ่มขึ้นต่อเนื่อง","ขึ้นๆลงๆ"),IF(C268&gt;D268,IF(C268&gt;E268,"ลดลงต่อเนื่อง","ขึ้นๆลงๆ"),"ขึ้นๆลงๆ"))</f>
        <v>ขึ้นๆลงๆ</v>
      </c>
      <c r="G268" s="157">
        <f t="shared" ref="G268:G331" si="29">IF(F268="ขึ้นๆลงๆ",((C268+D268+E268)/3),IF(F268="เพิ่มขึ้นต่อเนื่อง",((C268-D268)+E268),IF(F268="ลดลงต่อเนื่อง",((C268+D268+E268)/3),)))</f>
        <v>0</v>
      </c>
      <c r="H268" s="9"/>
      <c r="I268" s="9"/>
      <c r="J268" s="69"/>
      <c r="K268" s="258"/>
      <c r="L268" s="258"/>
      <c r="M268" s="166"/>
      <c r="N268" s="166"/>
      <c r="O268" s="16"/>
    </row>
    <row r="269" spans="1:15" s="3" customFormat="1" ht="24" x14ac:dyDescent="0.2">
      <c r="A269" s="315"/>
      <c r="B269" s="9" t="s">
        <v>47</v>
      </c>
      <c r="C269" s="9"/>
      <c r="D269" s="9"/>
      <c r="E269" s="9"/>
      <c r="F269" s="158" t="str">
        <f t="shared" si="28"/>
        <v>ขึ้นๆลงๆ</v>
      </c>
      <c r="G269" s="157">
        <f t="shared" si="29"/>
        <v>0</v>
      </c>
      <c r="H269" s="9"/>
      <c r="I269" s="9"/>
      <c r="J269" s="69"/>
      <c r="K269" s="258"/>
      <c r="L269" s="258"/>
      <c r="M269" s="166"/>
      <c r="N269" s="166"/>
      <c r="O269" s="16"/>
    </row>
    <row r="270" spans="1:15" s="3" customFormat="1" ht="24" x14ac:dyDescent="0.2">
      <c r="A270" s="315"/>
      <c r="B270" s="9" t="s">
        <v>48</v>
      </c>
      <c r="C270" s="9"/>
      <c r="D270" s="9"/>
      <c r="E270" s="9"/>
      <c r="F270" s="158" t="str">
        <f t="shared" si="28"/>
        <v>ขึ้นๆลงๆ</v>
      </c>
      <c r="G270" s="157">
        <f t="shared" si="29"/>
        <v>0</v>
      </c>
      <c r="H270" s="9"/>
      <c r="I270" s="9"/>
      <c r="J270" s="69"/>
      <c r="K270" s="258"/>
      <c r="L270" s="258"/>
      <c r="M270" s="166"/>
      <c r="N270" s="166"/>
      <c r="O270" s="16"/>
    </row>
    <row r="271" spans="1:15" s="3" customFormat="1" ht="24" x14ac:dyDescent="0.2">
      <c r="A271" s="315"/>
      <c r="B271" s="9" t="s">
        <v>49</v>
      </c>
      <c r="C271" s="9"/>
      <c r="D271" s="9"/>
      <c r="E271" s="9"/>
      <c r="F271" s="158" t="str">
        <f t="shared" si="28"/>
        <v>ขึ้นๆลงๆ</v>
      </c>
      <c r="G271" s="157">
        <f t="shared" si="29"/>
        <v>0</v>
      </c>
      <c r="H271" s="9"/>
      <c r="I271" s="9"/>
      <c r="J271" s="69"/>
      <c r="K271" s="258"/>
      <c r="L271" s="258"/>
      <c r="M271" s="166"/>
      <c r="N271" s="166"/>
      <c r="O271" s="16"/>
    </row>
    <row r="272" spans="1:15" s="3" customFormat="1" ht="24" x14ac:dyDescent="0.2">
      <c r="A272" s="315"/>
      <c r="B272" s="9" t="s">
        <v>50</v>
      </c>
      <c r="C272" s="9"/>
      <c r="D272" s="9"/>
      <c r="E272" s="9"/>
      <c r="F272" s="158" t="str">
        <f t="shared" si="28"/>
        <v>ขึ้นๆลงๆ</v>
      </c>
      <c r="G272" s="157">
        <f t="shared" si="29"/>
        <v>0</v>
      </c>
      <c r="H272" s="9"/>
      <c r="I272" s="9"/>
      <c r="J272" s="69"/>
      <c r="K272" s="258"/>
      <c r="L272" s="258"/>
      <c r="M272" s="166"/>
      <c r="N272" s="166"/>
      <c r="O272" s="16"/>
    </row>
    <row r="273" spans="1:15" s="3" customFormat="1" ht="24" x14ac:dyDescent="0.2">
      <c r="A273" s="315"/>
      <c r="B273" s="9" t="s">
        <v>8</v>
      </c>
      <c r="C273" s="10"/>
      <c r="D273" s="11"/>
      <c r="E273" s="11"/>
      <c r="F273" s="158" t="str">
        <f t="shared" si="28"/>
        <v>ขึ้นๆลงๆ</v>
      </c>
      <c r="G273" s="157">
        <f t="shared" si="29"/>
        <v>0</v>
      </c>
      <c r="H273" s="20"/>
      <c r="I273" s="20"/>
      <c r="J273" s="81"/>
      <c r="K273" s="258"/>
      <c r="L273" s="258"/>
      <c r="M273" s="166"/>
      <c r="N273" s="166"/>
      <c r="O273" s="82"/>
    </row>
    <row r="274" spans="1:15" s="3" customFormat="1" ht="24" x14ac:dyDescent="0.2">
      <c r="A274" s="315"/>
      <c r="B274" s="9" t="s">
        <v>9</v>
      </c>
      <c r="C274" s="10"/>
      <c r="D274" s="11"/>
      <c r="E274" s="11"/>
      <c r="F274" s="158" t="str">
        <f t="shared" si="28"/>
        <v>ขึ้นๆลงๆ</v>
      </c>
      <c r="G274" s="157">
        <f t="shared" si="29"/>
        <v>0</v>
      </c>
      <c r="H274" s="20"/>
      <c r="I274" s="20"/>
      <c r="J274" s="81"/>
      <c r="K274" s="258"/>
      <c r="L274" s="258"/>
      <c r="M274" s="166"/>
      <c r="N274" s="166"/>
      <c r="O274" s="82"/>
    </row>
    <row r="275" spans="1:15" s="3" customFormat="1" ht="24" x14ac:dyDescent="0.2">
      <c r="A275" s="315"/>
      <c r="B275" s="9" t="s">
        <v>10</v>
      </c>
      <c r="C275" s="10"/>
      <c r="D275" s="11"/>
      <c r="E275" s="11"/>
      <c r="F275" s="158" t="str">
        <f t="shared" si="28"/>
        <v>ขึ้นๆลงๆ</v>
      </c>
      <c r="G275" s="157">
        <f t="shared" si="29"/>
        <v>0</v>
      </c>
      <c r="H275" s="20"/>
      <c r="I275" s="20"/>
      <c r="J275" s="81"/>
      <c r="K275" s="258"/>
      <c r="L275" s="258"/>
      <c r="M275" s="166"/>
      <c r="N275" s="166"/>
      <c r="O275" s="82"/>
    </row>
    <row r="276" spans="1:15" s="3" customFormat="1" ht="24" x14ac:dyDescent="0.2">
      <c r="A276" s="315"/>
      <c r="B276" s="9" t="s">
        <v>11</v>
      </c>
      <c r="C276" s="10"/>
      <c r="D276" s="11"/>
      <c r="E276" s="11"/>
      <c r="F276" s="158" t="str">
        <f t="shared" si="28"/>
        <v>ขึ้นๆลงๆ</v>
      </c>
      <c r="G276" s="157">
        <f t="shared" si="29"/>
        <v>0</v>
      </c>
      <c r="H276" s="20"/>
      <c r="I276" s="20"/>
      <c r="J276" s="81"/>
      <c r="K276" s="258"/>
      <c r="L276" s="258"/>
      <c r="M276" s="166"/>
      <c r="N276" s="166"/>
      <c r="O276" s="82"/>
    </row>
    <row r="277" spans="1:15" s="3" customFormat="1" ht="24" x14ac:dyDescent="0.2">
      <c r="A277" s="315"/>
      <c r="B277" s="9" t="s">
        <v>12</v>
      </c>
      <c r="C277" s="10"/>
      <c r="D277" s="11"/>
      <c r="E277" s="11"/>
      <c r="F277" s="158" t="str">
        <f t="shared" si="28"/>
        <v>ขึ้นๆลงๆ</v>
      </c>
      <c r="G277" s="157">
        <f t="shared" si="29"/>
        <v>0</v>
      </c>
      <c r="H277" s="20"/>
      <c r="I277" s="20"/>
      <c r="J277" s="81"/>
      <c r="K277" s="258"/>
      <c r="L277" s="258"/>
      <c r="M277" s="166"/>
      <c r="N277" s="166"/>
      <c r="O277" s="82"/>
    </row>
    <row r="278" spans="1:15" s="3" customFormat="1" ht="24" x14ac:dyDescent="0.2">
      <c r="A278" s="316"/>
      <c r="B278" s="9" t="s">
        <v>13</v>
      </c>
      <c r="C278" s="10"/>
      <c r="D278" s="11"/>
      <c r="E278" s="11"/>
      <c r="F278" s="158" t="str">
        <f t="shared" si="28"/>
        <v>ขึ้นๆลงๆ</v>
      </c>
      <c r="G278" s="157">
        <f t="shared" si="29"/>
        <v>0</v>
      </c>
      <c r="H278" s="20"/>
      <c r="I278" s="20"/>
      <c r="J278" s="81"/>
      <c r="K278" s="259"/>
      <c r="L278" s="259"/>
      <c r="M278" s="167"/>
      <c r="N278" s="167"/>
      <c r="O278" s="82"/>
    </row>
    <row r="279" spans="1:15" s="3" customFormat="1" ht="24" x14ac:dyDescent="0.2">
      <c r="A279" s="314" t="s">
        <v>22</v>
      </c>
      <c r="B279" s="9" t="s">
        <v>45</v>
      </c>
      <c r="C279" s="9"/>
      <c r="D279" s="9"/>
      <c r="E279" s="9"/>
      <c r="F279" s="158" t="str">
        <f t="shared" si="28"/>
        <v>ขึ้นๆลงๆ</v>
      </c>
      <c r="G279" s="157">
        <f t="shared" si="29"/>
        <v>0</v>
      </c>
      <c r="H279" s="9"/>
      <c r="I279" s="9"/>
      <c r="J279" s="69"/>
      <c r="K279" s="257"/>
      <c r="L279" s="257"/>
      <c r="M279" s="165"/>
      <c r="N279" s="165"/>
      <c r="O279" s="16"/>
    </row>
    <row r="280" spans="1:15" s="3" customFormat="1" ht="24" x14ac:dyDescent="0.2">
      <c r="A280" s="315"/>
      <c r="B280" s="9" t="s">
        <v>46</v>
      </c>
      <c r="C280" s="9"/>
      <c r="D280" s="9"/>
      <c r="E280" s="9"/>
      <c r="F280" s="158" t="str">
        <f t="shared" si="28"/>
        <v>ขึ้นๆลงๆ</v>
      </c>
      <c r="G280" s="157">
        <f t="shared" si="29"/>
        <v>0</v>
      </c>
      <c r="H280" s="9"/>
      <c r="I280" s="9"/>
      <c r="J280" s="69"/>
      <c r="K280" s="258"/>
      <c r="L280" s="258"/>
      <c r="M280" s="166"/>
      <c r="N280" s="166"/>
      <c r="O280" s="16"/>
    </row>
    <row r="281" spans="1:15" s="3" customFormat="1" ht="24" x14ac:dyDescent="0.2">
      <c r="A281" s="315"/>
      <c r="B281" s="9" t="s">
        <v>47</v>
      </c>
      <c r="C281" s="9"/>
      <c r="D281" s="9"/>
      <c r="E281" s="9"/>
      <c r="F281" s="158" t="str">
        <f t="shared" si="28"/>
        <v>ขึ้นๆลงๆ</v>
      </c>
      <c r="G281" s="157">
        <f t="shared" si="29"/>
        <v>0</v>
      </c>
      <c r="H281" s="9"/>
      <c r="I281" s="9"/>
      <c r="J281" s="69"/>
      <c r="K281" s="258"/>
      <c r="L281" s="258"/>
      <c r="M281" s="166"/>
      <c r="N281" s="166"/>
      <c r="O281" s="16"/>
    </row>
    <row r="282" spans="1:15" s="3" customFormat="1" ht="24" x14ac:dyDescent="0.2">
      <c r="A282" s="315"/>
      <c r="B282" s="9" t="s">
        <v>48</v>
      </c>
      <c r="C282" s="9"/>
      <c r="D282" s="9"/>
      <c r="E282" s="9"/>
      <c r="F282" s="158" t="str">
        <f t="shared" si="28"/>
        <v>ขึ้นๆลงๆ</v>
      </c>
      <c r="G282" s="157">
        <f t="shared" si="29"/>
        <v>0</v>
      </c>
      <c r="H282" s="9"/>
      <c r="I282" s="9"/>
      <c r="J282" s="69"/>
      <c r="K282" s="258"/>
      <c r="L282" s="258"/>
      <c r="M282" s="166"/>
      <c r="N282" s="166"/>
      <c r="O282" s="16"/>
    </row>
    <row r="283" spans="1:15" s="3" customFormat="1" ht="24" x14ac:dyDescent="0.2">
      <c r="A283" s="315"/>
      <c r="B283" s="9" t="s">
        <v>49</v>
      </c>
      <c r="C283" s="9"/>
      <c r="D283" s="9"/>
      <c r="E283" s="9"/>
      <c r="F283" s="158" t="str">
        <f t="shared" si="28"/>
        <v>ขึ้นๆลงๆ</v>
      </c>
      <c r="G283" s="157">
        <f t="shared" si="29"/>
        <v>0</v>
      </c>
      <c r="H283" s="9"/>
      <c r="I283" s="9"/>
      <c r="J283" s="69"/>
      <c r="K283" s="258"/>
      <c r="L283" s="258"/>
      <c r="M283" s="166"/>
      <c r="N283" s="166"/>
      <c r="O283" s="16"/>
    </row>
    <row r="284" spans="1:15" s="3" customFormat="1" ht="24" x14ac:dyDescent="0.2">
      <c r="A284" s="315"/>
      <c r="B284" s="9" t="s">
        <v>50</v>
      </c>
      <c r="C284" s="9"/>
      <c r="D284" s="9"/>
      <c r="E284" s="9"/>
      <c r="F284" s="158" t="str">
        <f t="shared" si="28"/>
        <v>ขึ้นๆลงๆ</v>
      </c>
      <c r="G284" s="157">
        <f t="shared" si="29"/>
        <v>0</v>
      </c>
      <c r="H284" s="9"/>
      <c r="I284" s="9"/>
      <c r="J284" s="69"/>
      <c r="K284" s="258"/>
      <c r="L284" s="258"/>
      <c r="M284" s="166"/>
      <c r="N284" s="166"/>
      <c r="O284" s="16"/>
    </row>
    <row r="285" spans="1:15" s="3" customFormat="1" ht="24" x14ac:dyDescent="0.2">
      <c r="A285" s="315"/>
      <c r="B285" s="9" t="s">
        <v>8</v>
      </c>
      <c r="C285" s="10"/>
      <c r="D285" s="10"/>
      <c r="E285" s="10"/>
      <c r="F285" s="158" t="str">
        <f t="shared" si="28"/>
        <v>ขึ้นๆลงๆ</v>
      </c>
      <c r="G285" s="157">
        <f t="shared" si="29"/>
        <v>0</v>
      </c>
      <c r="H285" s="9"/>
      <c r="I285" s="9"/>
      <c r="J285" s="69"/>
      <c r="K285" s="258"/>
      <c r="L285" s="258"/>
      <c r="M285" s="166"/>
      <c r="N285" s="166"/>
      <c r="O285" s="82"/>
    </row>
    <row r="286" spans="1:15" s="3" customFormat="1" ht="24" x14ac:dyDescent="0.2">
      <c r="A286" s="315"/>
      <c r="B286" s="9" t="s">
        <v>9</v>
      </c>
      <c r="C286" s="10"/>
      <c r="D286" s="10"/>
      <c r="E286" s="10"/>
      <c r="F286" s="158" t="str">
        <f t="shared" si="28"/>
        <v>ขึ้นๆลงๆ</v>
      </c>
      <c r="G286" s="157">
        <f t="shared" si="29"/>
        <v>0</v>
      </c>
      <c r="H286" s="9"/>
      <c r="I286" s="9"/>
      <c r="J286" s="69"/>
      <c r="K286" s="258"/>
      <c r="L286" s="258"/>
      <c r="M286" s="166"/>
      <c r="N286" s="166"/>
      <c r="O286" s="82"/>
    </row>
    <row r="287" spans="1:15" s="3" customFormat="1" ht="24" x14ac:dyDescent="0.2">
      <c r="A287" s="315"/>
      <c r="B287" s="9" t="s">
        <v>10</v>
      </c>
      <c r="C287" s="10"/>
      <c r="D287" s="10"/>
      <c r="E287" s="10"/>
      <c r="F287" s="158" t="str">
        <f t="shared" si="28"/>
        <v>ขึ้นๆลงๆ</v>
      </c>
      <c r="G287" s="157">
        <f t="shared" si="29"/>
        <v>0</v>
      </c>
      <c r="H287" s="9"/>
      <c r="I287" s="9"/>
      <c r="J287" s="69"/>
      <c r="K287" s="258"/>
      <c r="L287" s="258"/>
      <c r="M287" s="166"/>
      <c r="N287" s="166"/>
      <c r="O287" s="82"/>
    </row>
    <row r="288" spans="1:15" s="3" customFormat="1" ht="24" x14ac:dyDescent="0.2">
      <c r="A288" s="315"/>
      <c r="B288" s="9" t="s">
        <v>11</v>
      </c>
      <c r="C288" s="10"/>
      <c r="D288" s="10"/>
      <c r="E288" s="10"/>
      <c r="F288" s="158" t="str">
        <f t="shared" si="28"/>
        <v>ขึ้นๆลงๆ</v>
      </c>
      <c r="G288" s="157">
        <f t="shared" si="29"/>
        <v>0</v>
      </c>
      <c r="H288" s="9"/>
      <c r="I288" s="9"/>
      <c r="J288" s="69"/>
      <c r="K288" s="258"/>
      <c r="L288" s="258"/>
      <c r="M288" s="166"/>
      <c r="N288" s="166"/>
      <c r="O288" s="82"/>
    </row>
    <row r="289" spans="1:15" s="3" customFormat="1" ht="24" x14ac:dyDescent="0.2">
      <c r="A289" s="315"/>
      <c r="B289" s="9" t="s">
        <v>12</v>
      </c>
      <c r="C289" s="10"/>
      <c r="D289" s="10"/>
      <c r="E289" s="10"/>
      <c r="F289" s="158" t="str">
        <f t="shared" si="28"/>
        <v>ขึ้นๆลงๆ</v>
      </c>
      <c r="G289" s="157">
        <f t="shared" si="29"/>
        <v>0</v>
      </c>
      <c r="H289" s="9"/>
      <c r="I289" s="9"/>
      <c r="J289" s="69"/>
      <c r="K289" s="258"/>
      <c r="L289" s="258"/>
      <c r="M289" s="166"/>
      <c r="N289" s="166"/>
      <c r="O289" s="82"/>
    </row>
    <row r="290" spans="1:15" s="3" customFormat="1" ht="24" x14ac:dyDescent="0.2">
      <c r="A290" s="316"/>
      <c r="B290" s="9" t="s">
        <v>13</v>
      </c>
      <c r="C290" s="10"/>
      <c r="D290" s="10"/>
      <c r="E290" s="10"/>
      <c r="F290" s="158" t="str">
        <f t="shared" si="28"/>
        <v>ขึ้นๆลงๆ</v>
      </c>
      <c r="G290" s="157">
        <f t="shared" si="29"/>
        <v>0</v>
      </c>
      <c r="H290" s="9"/>
      <c r="I290" s="9"/>
      <c r="J290" s="69"/>
      <c r="K290" s="259"/>
      <c r="L290" s="259"/>
      <c r="M290" s="167"/>
      <c r="N290" s="167"/>
      <c r="O290" s="82"/>
    </row>
    <row r="291" spans="1:15" s="3" customFormat="1" ht="24" x14ac:dyDescent="0.2">
      <c r="A291" s="314" t="s">
        <v>23</v>
      </c>
      <c r="B291" s="9" t="s">
        <v>45</v>
      </c>
      <c r="C291" s="9"/>
      <c r="D291" s="9"/>
      <c r="E291" s="9"/>
      <c r="F291" s="158" t="str">
        <f t="shared" si="28"/>
        <v>ขึ้นๆลงๆ</v>
      </c>
      <c r="G291" s="157">
        <f t="shared" si="29"/>
        <v>0</v>
      </c>
      <c r="H291" s="9"/>
      <c r="I291" s="9"/>
      <c r="J291" s="69"/>
      <c r="K291" s="257"/>
      <c r="L291" s="257"/>
      <c r="M291" s="165"/>
      <c r="N291" s="165"/>
      <c r="O291" s="16"/>
    </row>
    <row r="292" spans="1:15" s="3" customFormat="1" ht="24" x14ac:dyDescent="0.2">
      <c r="A292" s="315"/>
      <c r="B292" s="9" t="s">
        <v>46</v>
      </c>
      <c r="C292" s="9"/>
      <c r="D292" s="9"/>
      <c r="E292" s="9"/>
      <c r="F292" s="158" t="str">
        <f t="shared" si="28"/>
        <v>ขึ้นๆลงๆ</v>
      </c>
      <c r="G292" s="157">
        <f t="shared" si="29"/>
        <v>0</v>
      </c>
      <c r="H292" s="9"/>
      <c r="I292" s="9"/>
      <c r="J292" s="69"/>
      <c r="K292" s="258"/>
      <c r="L292" s="258"/>
      <c r="M292" s="166"/>
      <c r="N292" s="166"/>
      <c r="O292" s="16"/>
    </row>
    <row r="293" spans="1:15" s="3" customFormat="1" ht="24" x14ac:dyDescent="0.2">
      <c r="A293" s="315"/>
      <c r="B293" s="9" t="s">
        <v>47</v>
      </c>
      <c r="C293" s="9"/>
      <c r="D293" s="9"/>
      <c r="E293" s="9"/>
      <c r="F293" s="158" t="str">
        <f t="shared" si="28"/>
        <v>ขึ้นๆลงๆ</v>
      </c>
      <c r="G293" s="157">
        <f t="shared" si="29"/>
        <v>0</v>
      </c>
      <c r="H293" s="9"/>
      <c r="I293" s="9"/>
      <c r="J293" s="69"/>
      <c r="K293" s="258"/>
      <c r="L293" s="258"/>
      <c r="M293" s="166"/>
      <c r="N293" s="166"/>
      <c r="O293" s="16"/>
    </row>
    <row r="294" spans="1:15" s="3" customFormat="1" ht="24" x14ac:dyDescent="0.2">
      <c r="A294" s="315"/>
      <c r="B294" s="9" t="s">
        <v>48</v>
      </c>
      <c r="C294" s="9"/>
      <c r="D294" s="9"/>
      <c r="E294" s="9"/>
      <c r="F294" s="158" t="str">
        <f t="shared" si="28"/>
        <v>ขึ้นๆลงๆ</v>
      </c>
      <c r="G294" s="157">
        <f t="shared" si="29"/>
        <v>0</v>
      </c>
      <c r="H294" s="9"/>
      <c r="I294" s="9"/>
      <c r="J294" s="69"/>
      <c r="K294" s="258"/>
      <c r="L294" s="258"/>
      <c r="M294" s="166"/>
      <c r="N294" s="166"/>
      <c r="O294" s="16"/>
    </row>
    <row r="295" spans="1:15" s="3" customFormat="1" ht="24" x14ac:dyDescent="0.2">
      <c r="A295" s="315"/>
      <c r="B295" s="9" t="s">
        <v>49</v>
      </c>
      <c r="C295" s="9"/>
      <c r="D295" s="9"/>
      <c r="E295" s="9"/>
      <c r="F295" s="158" t="str">
        <f t="shared" si="28"/>
        <v>ขึ้นๆลงๆ</v>
      </c>
      <c r="G295" s="157">
        <f t="shared" si="29"/>
        <v>0</v>
      </c>
      <c r="H295" s="9"/>
      <c r="I295" s="9"/>
      <c r="J295" s="69"/>
      <c r="K295" s="258"/>
      <c r="L295" s="258"/>
      <c r="M295" s="166"/>
      <c r="N295" s="166"/>
      <c r="O295" s="16"/>
    </row>
    <row r="296" spans="1:15" s="3" customFormat="1" ht="24" x14ac:dyDescent="0.2">
      <c r="A296" s="315"/>
      <c r="B296" s="9" t="s">
        <v>50</v>
      </c>
      <c r="C296" s="9"/>
      <c r="D296" s="9"/>
      <c r="E296" s="9"/>
      <c r="F296" s="158" t="str">
        <f t="shared" si="28"/>
        <v>ขึ้นๆลงๆ</v>
      </c>
      <c r="G296" s="157">
        <f t="shared" si="29"/>
        <v>0</v>
      </c>
      <c r="H296" s="9"/>
      <c r="I296" s="9"/>
      <c r="J296" s="69"/>
      <c r="K296" s="258"/>
      <c r="L296" s="258"/>
      <c r="M296" s="166"/>
      <c r="N296" s="166"/>
      <c r="O296" s="16"/>
    </row>
    <row r="297" spans="1:15" s="3" customFormat="1" ht="24" x14ac:dyDescent="0.2">
      <c r="A297" s="315"/>
      <c r="B297" s="9" t="s">
        <v>8</v>
      </c>
      <c r="C297" s="10"/>
      <c r="D297" s="10"/>
      <c r="E297" s="10"/>
      <c r="F297" s="158" t="str">
        <f t="shared" si="28"/>
        <v>ขึ้นๆลงๆ</v>
      </c>
      <c r="G297" s="157">
        <f t="shared" si="29"/>
        <v>0</v>
      </c>
      <c r="H297" s="9"/>
      <c r="I297" s="9"/>
      <c r="J297" s="69"/>
      <c r="K297" s="258"/>
      <c r="L297" s="258"/>
      <c r="M297" s="166"/>
      <c r="N297" s="166"/>
      <c r="O297" s="82"/>
    </row>
    <row r="298" spans="1:15" s="3" customFormat="1" ht="24" x14ac:dyDescent="0.2">
      <c r="A298" s="315"/>
      <c r="B298" s="9" t="s">
        <v>9</v>
      </c>
      <c r="C298" s="10"/>
      <c r="D298" s="10"/>
      <c r="E298" s="10"/>
      <c r="F298" s="158" t="str">
        <f t="shared" si="28"/>
        <v>ขึ้นๆลงๆ</v>
      </c>
      <c r="G298" s="157">
        <f t="shared" si="29"/>
        <v>0</v>
      </c>
      <c r="H298" s="9"/>
      <c r="I298" s="9"/>
      <c r="J298" s="69"/>
      <c r="K298" s="258"/>
      <c r="L298" s="258"/>
      <c r="M298" s="166"/>
      <c r="N298" s="166"/>
      <c r="O298" s="82"/>
    </row>
    <row r="299" spans="1:15" s="3" customFormat="1" ht="24" x14ac:dyDescent="0.2">
      <c r="A299" s="315"/>
      <c r="B299" s="9" t="s">
        <v>10</v>
      </c>
      <c r="C299" s="10"/>
      <c r="D299" s="10"/>
      <c r="E299" s="10"/>
      <c r="F299" s="158" t="str">
        <f t="shared" si="28"/>
        <v>ขึ้นๆลงๆ</v>
      </c>
      <c r="G299" s="157">
        <f t="shared" si="29"/>
        <v>0</v>
      </c>
      <c r="H299" s="9"/>
      <c r="I299" s="9"/>
      <c r="J299" s="69"/>
      <c r="K299" s="258"/>
      <c r="L299" s="258"/>
      <c r="M299" s="166"/>
      <c r="N299" s="166"/>
      <c r="O299" s="82"/>
    </row>
    <row r="300" spans="1:15" s="3" customFormat="1" ht="24" x14ac:dyDescent="0.2">
      <c r="A300" s="315"/>
      <c r="B300" s="9" t="s">
        <v>11</v>
      </c>
      <c r="C300" s="10"/>
      <c r="D300" s="10"/>
      <c r="E300" s="10"/>
      <c r="F300" s="158" t="str">
        <f t="shared" si="28"/>
        <v>ขึ้นๆลงๆ</v>
      </c>
      <c r="G300" s="157">
        <f t="shared" si="29"/>
        <v>0</v>
      </c>
      <c r="H300" s="9"/>
      <c r="I300" s="9"/>
      <c r="J300" s="69"/>
      <c r="K300" s="258"/>
      <c r="L300" s="258"/>
      <c r="M300" s="166"/>
      <c r="N300" s="166"/>
      <c r="O300" s="82"/>
    </row>
    <row r="301" spans="1:15" s="3" customFormat="1" ht="24" x14ac:dyDescent="0.2">
      <c r="A301" s="315"/>
      <c r="B301" s="9" t="s">
        <v>12</v>
      </c>
      <c r="C301" s="10"/>
      <c r="D301" s="10"/>
      <c r="E301" s="10"/>
      <c r="F301" s="158" t="str">
        <f t="shared" si="28"/>
        <v>ขึ้นๆลงๆ</v>
      </c>
      <c r="G301" s="157">
        <f t="shared" si="29"/>
        <v>0</v>
      </c>
      <c r="H301" s="9"/>
      <c r="I301" s="9"/>
      <c r="J301" s="69"/>
      <c r="K301" s="258"/>
      <c r="L301" s="258"/>
      <c r="M301" s="166"/>
      <c r="N301" s="166"/>
      <c r="O301" s="82"/>
    </row>
    <row r="302" spans="1:15" s="3" customFormat="1" ht="24" x14ac:dyDescent="0.2">
      <c r="A302" s="316"/>
      <c r="B302" s="9" t="s">
        <v>13</v>
      </c>
      <c r="C302" s="10"/>
      <c r="D302" s="10"/>
      <c r="E302" s="10"/>
      <c r="F302" s="158" t="str">
        <f t="shared" si="28"/>
        <v>ขึ้นๆลงๆ</v>
      </c>
      <c r="G302" s="157">
        <f t="shared" si="29"/>
        <v>0</v>
      </c>
      <c r="H302" s="9"/>
      <c r="I302" s="9"/>
      <c r="J302" s="69"/>
      <c r="K302" s="259"/>
      <c r="L302" s="259"/>
      <c r="M302" s="167"/>
      <c r="N302" s="167"/>
      <c r="O302" s="16"/>
    </row>
    <row r="303" spans="1:15" s="3" customFormat="1" ht="24" x14ac:dyDescent="0.2">
      <c r="A303" s="314" t="s">
        <v>24</v>
      </c>
      <c r="B303" s="9" t="s">
        <v>45</v>
      </c>
      <c r="C303" s="9"/>
      <c r="D303" s="9"/>
      <c r="E303" s="9"/>
      <c r="F303" s="158" t="str">
        <f t="shared" si="28"/>
        <v>ขึ้นๆลงๆ</v>
      </c>
      <c r="G303" s="157">
        <f t="shared" si="29"/>
        <v>0</v>
      </c>
      <c r="H303" s="9"/>
      <c r="I303" s="9"/>
      <c r="J303" s="69"/>
      <c r="K303" s="257"/>
      <c r="L303" s="257"/>
      <c r="M303" s="165"/>
      <c r="N303" s="165"/>
      <c r="O303" s="16"/>
    </row>
    <row r="304" spans="1:15" s="3" customFormat="1" ht="24" x14ac:dyDescent="0.2">
      <c r="A304" s="315"/>
      <c r="B304" s="9" t="s">
        <v>46</v>
      </c>
      <c r="C304" s="9"/>
      <c r="D304" s="9"/>
      <c r="E304" s="9"/>
      <c r="F304" s="158" t="str">
        <f t="shared" si="28"/>
        <v>ขึ้นๆลงๆ</v>
      </c>
      <c r="G304" s="157">
        <f t="shared" si="29"/>
        <v>0</v>
      </c>
      <c r="H304" s="9"/>
      <c r="I304" s="9"/>
      <c r="J304" s="69"/>
      <c r="K304" s="258"/>
      <c r="L304" s="258"/>
      <c r="M304" s="166"/>
      <c r="N304" s="166"/>
      <c r="O304" s="16"/>
    </row>
    <row r="305" spans="1:15" s="3" customFormat="1" ht="24" x14ac:dyDescent="0.2">
      <c r="A305" s="315"/>
      <c r="B305" s="9" t="s">
        <v>47</v>
      </c>
      <c r="C305" s="9"/>
      <c r="D305" s="9"/>
      <c r="E305" s="9"/>
      <c r="F305" s="158" t="str">
        <f t="shared" si="28"/>
        <v>ขึ้นๆลงๆ</v>
      </c>
      <c r="G305" s="157">
        <f t="shared" si="29"/>
        <v>0</v>
      </c>
      <c r="H305" s="9"/>
      <c r="I305" s="9"/>
      <c r="J305" s="69"/>
      <c r="K305" s="258"/>
      <c r="L305" s="258"/>
      <c r="M305" s="166"/>
      <c r="N305" s="166"/>
      <c r="O305" s="16"/>
    </row>
    <row r="306" spans="1:15" s="3" customFormat="1" ht="24" x14ac:dyDescent="0.2">
      <c r="A306" s="315"/>
      <c r="B306" s="9" t="s">
        <v>48</v>
      </c>
      <c r="C306" s="9"/>
      <c r="D306" s="9"/>
      <c r="E306" s="9"/>
      <c r="F306" s="158" t="str">
        <f t="shared" si="28"/>
        <v>ขึ้นๆลงๆ</v>
      </c>
      <c r="G306" s="157">
        <f t="shared" si="29"/>
        <v>0</v>
      </c>
      <c r="H306" s="9"/>
      <c r="I306" s="9"/>
      <c r="J306" s="69"/>
      <c r="K306" s="258"/>
      <c r="L306" s="258"/>
      <c r="M306" s="166"/>
      <c r="N306" s="166"/>
      <c r="O306" s="16"/>
    </row>
    <row r="307" spans="1:15" s="3" customFormat="1" ht="24" x14ac:dyDescent="0.2">
      <c r="A307" s="315"/>
      <c r="B307" s="9" t="s">
        <v>49</v>
      </c>
      <c r="C307" s="9"/>
      <c r="D307" s="9"/>
      <c r="E307" s="9"/>
      <c r="F307" s="158" t="str">
        <f t="shared" si="28"/>
        <v>ขึ้นๆลงๆ</v>
      </c>
      <c r="G307" s="157">
        <f t="shared" si="29"/>
        <v>0</v>
      </c>
      <c r="H307" s="9"/>
      <c r="I307" s="9"/>
      <c r="J307" s="69"/>
      <c r="K307" s="258"/>
      <c r="L307" s="258"/>
      <c r="M307" s="166"/>
      <c r="N307" s="166"/>
      <c r="O307" s="16"/>
    </row>
    <row r="308" spans="1:15" s="3" customFormat="1" ht="24" x14ac:dyDescent="0.2">
      <c r="A308" s="315"/>
      <c r="B308" s="9" t="s">
        <v>50</v>
      </c>
      <c r="C308" s="9"/>
      <c r="D308" s="9"/>
      <c r="E308" s="9"/>
      <c r="F308" s="158" t="str">
        <f t="shared" si="28"/>
        <v>ขึ้นๆลงๆ</v>
      </c>
      <c r="G308" s="157">
        <f t="shared" si="29"/>
        <v>0</v>
      </c>
      <c r="H308" s="9"/>
      <c r="I308" s="9"/>
      <c r="J308" s="69"/>
      <c r="K308" s="258"/>
      <c r="L308" s="258"/>
      <c r="M308" s="166"/>
      <c r="N308" s="166"/>
      <c r="O308" s="16"/>
    </row>
    <row r="309" spans="1:15" s="3" customFormat="1" ht="24" x14ac:dyDescent="0.2">
      <c r="A309" s="315"/>
      <c r="B309" s="9" t="s">
        <v>8</v>
      </c>
      <c r="C309" s="16"/>
      <c r="D309" s="10"/>
      <c r="E309" s="9"/>
      <c r="F309" s="158" t="str">
        <f t="shared" si="28"/>
        <v>ขึ้นๆลงๆ</v>
      </c>
      <c r="G309" s="157">
        <f t="shared" si="29"/>
        <v>0</v>
      </c>
      <c r="H309" s="9"/>
      <c r="I309" s="9"/>
      <c r="J309" s="65"/>
      <c r="K309" s="258"/>
      <c r="L309" s="258"/>
      <c r="M309" s="166"/>
      <c r="N309" s="166"/>
      <c r="O309" s="16"/>
    </row>
    <row r="310" spans="1:15" s="3" customFormat="1" ht="24" x14ac:dyDescent="0.2">
      <c r="A310" s="315"/>
      <c r="B310" s="9" t="s">
        <v>9</v>
      </c>
      <c r="C310" s="16"/>
      <c r="D310" s="10"/>
      <c r="E310" s="9"/>
      <c r="F310" s="158" t="str">
        <f t="shared" si="28"/>
        <v>ขึ้นๆลงๆ</v>
      </c>
      <c r="G310" s="157">
        <f t="shared" si="29"/>
        <v>0</v>
      </c>
      <c r="H310" s="9"/>
      <c r="I310" s="9"/>
      <c r="J310" s="65"/>
      <c r="K310" s="258"/>
      <c r="L310" s="258"/>
      <c r="M310" s="166"/>
      <c r="N310" s="166"/>
      <c r="O310" s="16"/>
    </row>
    <row r="311" spans="1:15" s="3" customFormat="1" ht="24" x14ac:dyDescent="0.2">
      <c r="A311" s="315"/>
      <c r="B311" s="9" t="s">
        <v>10</v>
      </c>
      <c r="C311" s="16"/>
      <c r="D311" s="10"/>
      <c r="E311" s="9"/>
      <c r="F311" s="158" t="str">
        <f t="shared" si="28"/>
        <v>ขึ้นๆลงๆ</v>
      </c>
      <c r="G311" s="157">
        <f t="shared" si="29"/>
        <v>0</v>
      </c>
      <c r="H311" s="9"/>
      <c r="I311" s="9"/>
      <c r="J311" s="65"/>
      <c r="K311" s="258"/>
      <c r="L311" s="258"/>
      <c r="M311" s="166"/>
      <c r="N311" s="166"/>
      <c r="O311" s="16"/>
    </row>
    <row r="312" spans="1:15" s="3" customFormat="1" ht="24" x14ac:dyDescent="0.2">
      <c r="A312" s="315"/>
      <c r="B312" s="9" t="s">
        <v>11</v>
      </c>
      <c r="C312" s="16"/>
      <c r="D312" s="10"/>
      <c r="E312" s="9"/>
      <c r="F312" s="158" t="str">
        <f t="shared" si="28"/>
        <v>ขึ้นๆลงๆ</v>
      </c>
      <c r="G312" s="157">
        <f t="shared" si="29"/>
        <v>0</v>
      </c>
      <c r="H312" s="9"/>
      <c r="I312" s="9"/>
      <c r="J312" s="65"/>
      <c r="K312" s="258"/>
      <c r="L312" s="258"/>
      <c r="M312" s="166"/>
      <c r="N312" s="166"/>
      <c r="O312" s="16"/>
    </row>
    <row r="313" spans="1:15" s="3" customFormat="1" ht="24" x14ac:dyDescent="0.2">
      <c r="A313" s="315"/>
      <c r="B313" s="9" t="s">
        <v>12</v>
      </c>
      <c r="C313" s="16"/>
      <c r="D313" s="10"/>
      <c r="E313" s="9"/>
      <c r="F313" s="158" t="str">
        <f t="shared" si="28"/>
        <v>ขึ้นๆลงๆ</v>
      </c>
      <c r="G313" s="157">
        <f t="shared" si="29"/>
        <v>0</v>
      </c>
      <c r="H313" s="9"/>
      <c r="I313" s="9"/>
      <c r="J313" s="65"/>
      <c r="K313" s="258"/>
      <c r="L313" s="258"/>
      <c r="M313" s="166"/>
      <c r="N313" s="166"/>
      <c r="O313" s="16"/>
    </row>
    <row r="314" spans="1:15" s="3" customFormat="1" ht="24" x14ac:dyDescent="0.2">
      <c r="A314" s="316"/>
      <c r="B314" s="9" t="s">
        <v>13</v>
      </c>
      <c r="C314" s="16"/>
      <c r="D314" s="10"/>
      <c r="E314" s="9"/>
      <c r="F314" s="158" t="str">
        <f t="shared" si="28"/>
        <v>ขึ้นๆลงๆ</v>
      </c>
      <c r="G314" s="157">
        <f t="shared" si="29"/>
        <v>0</v>
      </c>
      <c r="H314" s="9"/>
      <c r="I314" s="9"/>
      <c r="J314" s="65"/>
      <c r="K314" s="259"/>
      <c r="L314" s="259"/>
      <c r="M314" s="167"/>
      <c r="N314" s="167"/>
      <c r="O314" s="16"/>
    </row>
    <row r="315" spans="1:15" s="3" customFormat="1" ht="24" x14ac:dyDescent="0.2">
      <c r="A315" s="350" t="s">
        <v>25</v>
      </c>
      <c r="B315" s="9" t="s">
        <v>45</v>
      </c>
      <c r="C315" s="9"/>
      <c r="D315" s="9"/>
      <c r="E315" s="9"/>
      <c r="F315" s="158" t="str">
        <f t="shared" si="28"/>
        <v>ขึ้นๆลงๆ</v>
      </c>
      <c r="G315" s="157">
        <f t="shared" si="29"/>
        <v>0</v>
      </c>
      <c r="H315" s="9"/>
      <c r="I315" s="9"/>
      <c r="J315" s="69"/>
      <c r="K315" s="257"/>
      <c r="L315" s="257"/>
      <c r="M315" s="165"/>
      <c r="N315" s="165"/>
      <c r="O315" s="16"/>
    </row>
    <row r="316" spans="1:15" s="3" customFormat="1" ht="24" x14ac:dyDescent="0.2">
      <c r="A316" s="351"/>
      <c r="B316" s="9" t="s">
        <v>46</v>
      </c>
      <c r="C316" s="9"/>
      <c r="D316" s="9"/>
      <c r="E316" s="9"/>
      <c r="F316" s="158" t="str">
        <f t="shared" si="28"/>
        <v>ขึ้นๆลงๆ</v>
      </c>
      <c r="G316" s="157">
        <f t="shared" si="29"/>
        <v>0</v>
      </c>
      <c r="H316" s="9"/>
      <c r="I316" s="9"/>
      <c r="J316" s="69"/>
      <c r="K316" s="258"/>
      <c r="L316" s="258"/>
      <c r="M316" s="166"/>
      <c r="N316" s="166"/>
      <c r="O316" s="16"/>
    </row>
    <row r="317" spans="1:15" s="3" customFormat="1" ht="24" x14ac:dyDescent="0.2">
      <c r="A317" s="351"/>
      <c r="B317" s="9" t="s">
        <v>47</v>
      </c>
      <c r="C317" s="9"/>
      <c r="D317" s="9"/>
      <c r="E317" s="9"/>
      <c r="F317" s="158" t="str">
        <f t="shared" si="28"/>
        <v>ขึ้นๆลงๆ</v>
      </c>
      <c r="G317" s="157">
        <f t="shared" si="29"/>
        <v>0</v>
      </c>
      <c r="H317" s="9"/>
      <c r="I317" s="9"/>
      <c r="J317" s="69"/>
      <c r="K317" s="258"/>
      <c r="L317" s="258"/>
      <c r="M317" s="166"/>
      <c r="N317" s="166"/>
      <c r="O317" s="16"/>
    </row>
    <row r="318" spans="1:15" s="3" customFormat="1" ht="24" x14ac:dyDescent="0.2">
      <c r="A318" s="351"/>
      <c r="B318" s="9" t="s">
        <v>48</v>
      </c>
      <c r="C318" s="9"/>
      <c r="D318" s="9"/>
      <c r="E318" s="9"/>
      <c r="F318" s="158" t="str">
        <f t="shared" si="28"/>
        <v>ขึ้นๆลงๆ</v>
      </c>
      <c r="G318" s="157">
        <f t="shared" si="29"/>
        <v>0</v>
      </c>
      <c r="H318" s="9"/>
      <c r="I318" s="9"/>
      <c r="J318" s="69"/>
      <c r="K318" s="258"/>
      <c r="L318" s="258"/>
      <c r="M318" s="166"/>
      <c r="N318" s="166"/>
      <c r="O318" s="16"/>
    </row>
    <row r="319" spans="1:15" s="3" customFormat="1" ht="24" x14ac:dyDescent="0.2">
      <c r="A319" s="351"/>
      <c r="B319" s="9" t="s">
        <v>49</v>
      </c>
      <c r="C319" s="9"/>
      <c r="D319" s="9"/>
      <c r="E319" s="9"/>
      <c r="F319" s="158" t="str">
        <f t="shared" si="28"/>
        <v>ขึ้นๆลงๆ</v>
      </c>
      <c r="G319" s="157">
        <f t="shared" si="29"/>
        <v>0</v>
      </c>
      <c r="H319" s="9"/>
      <c r="I319" s="9"/>
      <c r="J319" s="69"/>
      <c r="K319" s="258"/>
      <c r="L319" s="258"/>
      <c r="M319" s="166"/>
      <c r="N319" s="166"/>
      <c r="O319" s="16"/>
    </row>
    <row r="320" spans="1:15" s="3" customFormat="1" ht="24" x14ac:dyDescent="0.2">
      <c r="A320" s="351"/>
      <c r="B320" s="9" t="s">
        <v>50</v>
      </c>
      <c r="C320" s="9"/>
      <c r="D320" s="9"/>
      <c r="E320" s="9"/>
      <c r="F320" s="158" t="str">
        <f t="shared" si="28"/>
        <v>ขึ้นๆลงๆ</v>
      </c>
      <c r="G320" s="157">
        <f t="shared" si="29"/>
        <v>0</v>
      </c>
      <c r="H320" s="9"/>
      <c r="I320" s="9"/>
      <c r="J320" s="69"/>
      <c r="K320" s="258"/>
      <c r="L320" s="258"/>
      <c r="M320" s="166"/>
      <c r="N320" s="166"/>
      <c r="O320" s="16"/>
    </row>
    <row r="321" spans="1:15" s="3" customFormat="1" ht="24" x14ac:dyDescent="0.2">
      <c r="A321" s="351"/>
      <c r="B321" s="9" t="s">
        <v>8</v>
      </c>
      <c r="C321" s="16"/>
      <c r="D321" s="10"/>
      <c r="E321" s="9"/>
      <c r="F321" s="158" t="str">
        <f t="shared" si="28"/>
        <v>ขึ้นๆลงๆ</v>
      </c>
      <c r="G321" s="157">
        <f t="shared" si="29"/>
        <v>0</v>
      </c>
      <c r="H321" s="9"/>
      <c r="I321" s="9"/>
      <c r="J321" s="65"/>
      <c r="K321" s="258"/>
      <c r="L321" s="258"/>
      <c r="M321" s="166"/>
      <c r="N321" s="166"/>
      <c r="O321" s="16"/>
    </row>
    <row r="322" spans="1:15" s="3" customFormat="1" ht="24" x14ac:dyDescent="0.2">
      <c r="A322" s="351"/>
      <c r="B322" s="9" t="s">
        <v>9</v>
      </c>
      <c r="C322" s="16"/>
      <c r="D322" s="10"/>
      <c r="E322" s="9"/>
      <c r="F322" s="158" t="str">
        <f t="shared" si="28"/>
        <v>ขึ้นๆลงๆ</v>
      </c>
      <c r="G322" s="157">
        <f t="shared" si="29"/>
        <v>0</v>
      </c>
      <c r="H322" s="9"/>
      <c r="I322" s="9"/>
      <c r="J322" s="65"/>
      <c r="K322" s="258"/>
      <c r="L322" s="258"/>
      <c r="M322" s="166"/>
      <c r="N322" s="166"/>
      <c r="O322" s="16"/>
    </row>
    <row r="323" spans="1:15" s="3" customFormat="1" ht="24" x14ac:dyDescent="0.2">
      <c r="A323" s="351"/>
      <c r="B323" s="9" t="s">
        <v>10</v>
      </c>
      <c r="C323" s="16"/>
      <c r="D323" s="10"/>
      <c r="E323" s="9"/>
      <c r="F323" s="158" t="str">
        <f t="shared" si="28"/>
        <v>ขึ้นๆลงๆ</v>
      </c>
      <c r="G323" s="157">
        <f t="shared" si="29"/>
        <v>0</v>
      </c>
      <c r="H323" s="9"/>
      <c r="I323" s="9"/>
      <c r="J323" s="65"/>
      <c r="K323" s="258"/>
      <c r="L323" s="258"/>
      <c r="M323" s="166"/>
      <c r="N323" s="166"/>
      <c r="O323" s="16"/>
    </row>
    <row r="324" spans="1:15" s="3" customFormat="1" ht="24" x14ac:dyDescent="0.2">
      <c r="A324" s="351"/>
      <c r="B324" s="9" t="s">
        <v>11</v>
      </c>
      <c r="C324" s="16"/>
      <c r="D324" s="10"/>
      <c r="E324" s="9"/>
      <c r="F324" s="158" t="str">
        <f t="shared" si="28"/>
        <v>ขึ้นๆลงๆ</v>
      </c>
      <c r="G324" s="157">
        <f t="shared" si="29"/>
        <v>0</v>
      </c>
      <c r="H324" s="9"/>
      <c r="I324" s="9"/>
      <c r="J324" s="65"/>
      <c r="K324" s="258"/>
      <c r="L324" s="258"/>
      <c r="M324" s="166"/>
      <c r="N324" s="166"/>
      <c r="O324" s="16"/>
    </row>
    <row r="325" spans="1:15" s="3" customFormat="1" ht="24" x14ac:dyDescent="0.2">
      <c r="A325" s="351"/>
      <c r="B325" s="9" t="s">
        <v>12</v>
      </c>
      <c r="C325" s="16"/>
      <c r="D325" s="10"/>
      <c r="E325" s="9"/>
      <c r="F325" s="158" t="str">
        <f t="shared" si="28"/>
        <v>ขึ้นๆลงๆ</v>
      </c>
      <c r="G325" s="157">
        <f t="shared" si="29"/>
        <v>0</v>
      </c>
      <c r="H325" s="9"/>
      <c r="I325" s="9"/>
      <c r="J325" s="65"/>
      <c r="K325" s="258"/>
      <c r="L325" s="258"/>
      <c r="M325" s="166"/>
      <c r="N325" s="166"/>
      <c r="O325" s="16"/>
    </row>
    <row r="326" spans="1:15" s="3" customFormat="1" ht="24" x14ac:dyDescent="0.2">
      <c r="A326" s="352"/>
      <c r="B326" s="9" t="s">
        <v>13</v>
      </c>
      <c r="C326" s="16"/>
      <c r="D326" s="10"/>
      <c r="E326" s="9"/>
      <c r="F326" s="158" t="str">
        <f t="shared" si="28"/>
        <v>ขึ้นๆลงๆ</v>
      </c>
      <c r="G326" s="157">
        <f t="shared" si="29"/>
        <v>0</v>
      </c>
      <c r="H326" s="9"/>
      <c r="I326" s="9"/>
      <c r="J326" s="65"/>
      <c r="K326" s="259"/>
      <c r="L326" s="259"/>
      <c r="M326" s="167"/>
      <c r="N326" s="167"/>
      <c r="O326" s="16"/>
    </row>
    <row r="327" spans="1:15" s="3" customFormat="1" ht="24" x14ac:dyDescent="0.2">
      <c r="A327" s="314" t="s">
        <v>26</v>
      </c>
      <c r="B327" s="9" t="s">
        <v>45</v>
      </c>
      <c r="C327" s="9"/>
      <c r="D327" s="9"/>
      <c r="E327" s="9"/>
      <c r="F327" s="158" t="str">
        <f t="shared" si="28"/>
        <v>ขึ้นๆลงๆ</v>
      </c>
      <c r="G327" s="157">
        <f t="shared" si="29"/>
        <v>0</v>
      </c>
      <c r="H327" s="9"/>
      <c r="I327" s="9"/>
      <c r="J327" s="69"/>
      <c r="K327" s="257"/>
      <c r="L327" s="257"/>
      <c r="M327" s="165"/>
      <c r="N327" s="165"/>
      <c r="O327" s="16"/>
    </row>
    <row r="328" spans="1:15" s="3" customFormat="1" ht="24" x14ac:dyDescent="0.2">
      <c r="A328" s="315"/>
      <c r="B328" s="9" t="s">
        <v>46</v>
      </c>
      <c r="C328" s="9"/>
      <c r="D328" s="9"/>
      <c r="E328" s="9"/>
      <c r="F328" s="158" t="str">
        <f t="shared" si="28"/>
        <v>ขึ้นๆลงๆ</v>
      </c>
      <c r="G328" s="157">
        <f t="shared" si="29"/>
        <v>0</v>
      </c>
      <c r="H328" s="9"/>
      <c r="I328" s="9"/>
      <c r="J328" s="69"/>
      <c r="K328" s="258"/>
      <c r="L328" s="258"/>
      <c r="M328" s="166"/>
      <c r="N328" s="166"/>
      <c r="O328" s="16"/>
    </row>
    <row r="329" spans="1:15" s="3" customFormat="1" ht="24" x14ac:dyDescent="0.2">
      <c r="A329" s="315"/>
      <c r="B329" s="9" t="s">
        <v>47</v>
      </c>
      <c r="C329" s="9"/>
      <c r="D329" s="9"/>
      <c r="E329" s="9"/>
      <c r="F329" s="158" t="str">
        <f t="shared" si="28"/>
        <v>ขึ้นๆลงๆ</v>
      </c>
      <c r="G329" s="157">
        <f t="shared" si="29"/>
        <v>0</v>
      </c>
      <c r="H329" s="9"/>
      <c r="I329" s="9"/>
      <c r="J329" s="69"/>
      <c r="K329" s="258"/>
      <c r="L329" s="258"/>
      <c r="M329" s="166"/>
      <c r="N329" s="166"/>
      <c r="O329" s="16"/>
    </row>
    <row r="330" spans="1:15" s="3" customFormat="1" ht="24" x14ac:dyDescent="0.2">
      <c r="A330" s="315"/>
      <c r="B330" s="9" t="s">
        <v>48</v>
      </c>
      <c r="C330" s="9"/>
      <c r="D330" s="9"/>
      <c r="E330" s="9"/>
      <c r="F330" s="158" t="str">
        <f t="shared" si="28"/>
        <v>ขึ้นๆลงๆ</v>
      </c>
      <c r="G330" s="157">
        <f t="shared" si="29"/>
        <v>0</v>
      </c>
      <c r="H330" s="9"/>
      <c r="I330" s="9"/>
      <c r="J330" s="69"/>
      <c r="K330" s="258"/>
      <c r="L330" s="258"/>
      <c r="M330" s="166"/>
      <c r="N330" s="166"/>
      <c r="O330" s="16"/>
    </row>
    <row r="331" spans="1:15" s="3" customFormat="1" ht="24" x14ac:dyDescent="0.2">
      <c r="A331" s="315"/>
      <c r="B331" s="9" t="s">
        <v>49</v>
      </c>
      <c r="C331" s="9"/>
      <c r="D331" s="9"/>
      <c r="E331" s="9"/>
      <c r="F331" s="158" t="str">
        <f t="shared" si="28"/>
        <v>ขึ้นๆลงๆ</v>
      </c>
      <c r="G331" s="157">
        <f t="shared" si="29"/>
        <v>0</v>
      </c>
      <c r="H331" s="9"/>
      <c r="I331" s="9"/>
      <c r="J331" s="69"/>
      <c r="K331" s="258"/>
      <c r="L331" s="258"/>
      <c r="M331" s="166"/>
      <c r="N331" s="166"/>
      <c r="O331" s="16"/>
    </row>
    <row r="332" spans="1:15" s="3" customFormat="1" ht="24" x14ac:dyDescent="0.2">
      <c r="A332" s="315"/>
      <c r="B332" s="9" t="s">
        <v>50</v>
      </c>
      <c r="C332" s="9"/>
      <c r="D332" s="9"/>
      <c r="E332" s="9"/>
      <c r="F332" s="158" t="str">
        <f t="shared" ref="F332:F374" si="30">IF(C332&lt;D332,IF(D332&lt;E332,"เพิ่มขึ้นต่อเนื่อง","ขึ้นๆลงๆ"),IF(C332&gt;D332,IF(C332&gt;E332,"ลดลงต่อเนื่อง","ขึ้นๆลงๆ"),"ขึ้นๆลงๆ"))</f>
        <v>ขึ้นๆลงๆ</v>
      </c>
      <c r="G332" s="157">
        <f t="shared" ref="G332:G395" si="31">IF(F332="ขึ้นๆลงๆ",((C332+D332+E332)/3),IF(F332="เพิ่มขึ้นต่อเนื่อง",((C332-D332)+E332),IF(F332="ลดลงต่อเนื่อง",((C332+D332+E332)/3),)))</f>
        <v>0</v>
      </c>
      <c r="H332" s="9"/>
      <c r="I332" s="9"/>
      <c r="J332" s="69"/>
      <c r="K332" s="258"/>
      <c r="L332" s="258"/>
      <c r="M332" s="166"/>
      <c r="N332" s="166"/>
      <c r="O332" s="16"/>
    </row>
    <row r="333" spans="1:15" s="3" customFormat="1" ht="24" x14ac:dyDescent="0.2">
      <c r="A333" s="315"/>
      <c r="B333" s="9" t="s">
        <v>8</v>
      </c>
      <c r="C333" s="16"/>
      <c r="D333" s="10"/>
      <c r="E333" s="9"/>
      <c r="F333" s="158" t="str">
        <f t="shared" si="30"/>
        <v>ขึ้นๆลงๆ</v>
      </c>
      <c r="G333" s="157">
        <f t="shared" si="31"/>
        <v>0</v>
      </c>
      <c r="H333" s="9"/>
      <c r="I333" s="9"/>
      <c r="J333" s="65"/>
      <c r="K333" s="258"/>
      <c r="L333" s="258"/>
      <c r="M333" s="166"/>
      <c r="N333" s="166"/>
      <c r="O333" s="16"/>
    </row>
    <row r="334" spans="1:15" s="3" customFormat="1" ht="24" x14ac:dyDescent="0.2">
      <c r="A334" s="315"/>
      <c r="B334" s="9" t="s">
        <v>9</v>
      </c>
      <c r="C334" s="16"/>
      <c r="D334" s="10"/>
      <c r="E334" s="9"/>
      <c r="F334" s="158" t="str">
        <f t="shared" si="30"/>
        <v>ขึ้นๆลงๆ</v>
      </c>
      <c r="G334" s="157">
        <f t="shared" si="31"/>
        <v>0</v>
      </c>
      <c r="H334" s="9"/>
      <c r="I334" s="9"/>
      <c r="J334" s="65"/>
      <c r="K334" s="258"/>
      <c r="L334" s="258"/>
      <c r="M334" s="166"/>
      <c r="N334" s="166"/>
      <c r="O334" s="16"/>
    </row>
    <row r="335" spans="1:15" s="3" customFormat="1" ht="24" x14ac:dyDescent="0.2">
      <c r="A335" s="315"/>
      <c r="B335" s="9" t="s">
        <v>10</v>
      </c>
      <c r="C335" s="16"/>
      <c r="D335" s="10"/>
      <c r="E335" s="9"/>
      <c r="F335" s="158" t="str">
        <f t="shared" si="30"/>
        <v>ขึ้นๆลงๆ</v>
      </c>
      <c r="G335" s="157">
        <f t="shared" si="31"/>
        <v>0</v>
      </c>
      <c r="H335" s="9"/>
      <c r="I335" s="9"/>
      <c r="J335" s="65"/>
      <c r="K335" s="258"/>
      <c r="L335" s="258"/>
      <c r="M335" s="166"/>
      <c r="N335" s="166"/>
      <c r="O335" s="16"/>
    </row>
    <row r="336" spans="1:15" s="3" customFormat="1" ht="24" x14ac:dyDescent="0.2">
      <c r="A336" s="315"/>
      <c r="B336" s="9" t="s">
        <v>11</v>
      </c>
      <c r="C336" s="16"/>
      <c r="D336" s="10"/>
      <c r="E336" s="9"/>
      <c r="F336" s="158" t="str">
        <f t="shared" si="30"/>
        <v>ขึ้นๆลงๆ</v>
      </c>
      <c r="G336" s="157">
        <f t="shared" si="31"/>
        <v>0</v>
      </c>
      <c r="H336" s="9"/>
      <c r="I336" s="9"/>
      <c r="J336" s="65"/>
      <c r="K336" s="258"/>
      <c r="L336" s="258"/>
      <c r="M336" s="166"/>
      <c r="N336" s="166"/>
      <c r="O336" s="16"/>
    </row>
    <row r="337" spans="1:15" s="3" customFormat="1" ht="24" x14ac:dyDescent="0.2">
      <c r="A337" s="315"/>
      <c r="B337" s="9" t="s">
        <v>12</v>
      </c>
      <c r="C337" s="16"/>
      <c r="D337" s="10"/>
      <c r="E337" s="9"/>
      <c r="F337" s="158" t="str">
        <f t="shared" si="30"/>
        <v>ขึ้นๆลงๆ</v>
      </c>
      <c r="G337" s="157">
        <f t="shared" si="31"/>
        <v>0</v>
      </c>
      <c r="H337" s="9"/>
      <c r="I337" s="9"/>
      <c r="J337" s="65"/>
      <c r="K337" s="258"/>
      <c r="L337" s="258"/>
      <c r="M337" s="166"/>
      <c r="N337" s="166"/>
      <c r="O337" s="16"/>
    </row>
    <row r="338" spans="1:15" s="3" customFormat="1" ht="24" x14ac:dyDescent="0.2">
      <c r="A338" s="316"/>
      <c r="B338" s="9" t="s">
        <v>13</v>
      </c>
      <c r="C338" s="16"/>
      <c r="D338" s="10"/>
      <c r="E338" s="9"/>
      <c r="F338" s="158" t="str">
        <f t="shared" si="30"/>
        <v>ขึ้นๆลงๆ</v>
      </c>
      <c r="G338" s="157">
        <f t="shared" si="31"/>
        <v>0</v>
      </c>
      <c r="H338" s="9"/>
      <c r="I338" s="9"/>
      <c r="J338" s="65"/>
      <c r="K338" s="259"/>
      <c r="L338" s="259"/>
      <c r="M338" s="167"/>
      <c r="N338" s="167"/>
      <c r="O338" s="16"/>
    </row>
    <row r="339" spans="1:15" s="3" customFormat="1" ht="24" x14ac:dyDescent="0.2">
      <c r="A339" s="314" t="s">
        <v>27</v>
      </c>
      <c r="B339" s="9" t="s">
        <v>45</v>
      </c>
      <c r="C339" s="9"/>
      <c r="D339" s="9"/>
      <c r="E339" s="9"/>
      <c r="F339" s="158" t="str">
        <f t="shared" si="30"/>
        <v>ขึ้นๆลงๆ</v>
      </c>
      <c r="G339" s="157">
        <f t="shared" si="31"/>
        <v>0</v>
      </c>
      <c r="H339" s="9"/>
      <c r="I339" s="9"/>
      <c r="J339" s="69"/>
      <c r="K339" s="257"/>
      <c r="L339" s="257"/>
      <c r="M339" s="165"/>
      <c r="N339" s="165"/>
      <c r="O339" s="16"/>
    </row>
    <row r="340" spans="1:15" s="3" customFormat="1" ht="24" x14ac:dyDescent="0.2">
      <c r="A340" s="315"/>
      <c r="B340" s="9" t="s">
        <v>46</v>
      </c>
      <c r="C340" s="9"/>
      <c r="D340" s="9"/>
      <c r="E340" s="9"/>
      <c r="F340" s="158" t="str">
        <f t="shared" si="30"/>
        <v>ขึ้นๆลงๆ</v>
      </c>
      <c r="G340" s="157">
        <f t="shared" si="31"/>
        <v>0</v>
      </c>
      <c r="H340" s="9"/>
      <c r="I340" s="9"/>
      <c r="J340" s="69"/>
      <c r="K340" s="258"/>
      <c r="L340" s="258"/>
      <c r="M340" s="166"/>
      <c r="N340" s="166"/>
      <c r="O340" s="16"/>
    </row>
    <row r="341" spans="1:15" s="3" customFormat="1" ht="24" x14ac:dyDescent="0.2">
      <c r="A341" s="315"/>
      <c r="B341" s="9" t="s">
        <v>47</v>
      </c>
      <c r="C341" s="9"/>
      <c r="D341" s="9"/>
      <c r="E341" s="9"/>
      <c r="F341" s="158" t="str">
        <f t="shared" si="30"/>
        <v>ขึ้นๆลงๆ</v>
      </c>
      <c r="G341" s="157">
        <f t="shared" si="31"/>
        <v>0</v>
      </c>
      <c r="H341" s="9"/>
      <c r="I341" s="9"/>
      <c r="J341" s="69"/>
      <c r="K341" s="258"/>
      <c r="L341" s="258"/>
      <c r="M341" s="166"/>
      <c r="N341" s="166"/>
      <c r="O341" s="16"/>
    </row>
    <row r="342" spans="1:15" s="3" customFormat="1" ht="24" x14ac:dyDescent="0.2">
      <c r="A342" s="315"/>
      <c r="B342" s="9" t="s">
        <v>48</v>
      </c>
      <c r="C342" s="9"/>
      <c r="D342" s="9"/>
      <c r="E342" s="9"/>
      <c r="F342" s="158" t="str">
        <f t="shared" si="30"/>
        <v>ขึ้นๆลงๆ</v>
      </c>
      <c r="G342" s="157">
        <f t="shared" si="31"/>
        <v>0</v>
      </c>
      <c r="H342" s="9"/>
      <c r="I342" s="9"/>
      <c r="J342" s="69"/>
      <c r="K342" s="258"/>
      <c r="L342" s="258"/>
      <c r="M342" s="166"/>
      <c r="N342" s="166"/>
      <c r="O342" s="16"/>
    </row>
    <row r="343" spans="1:15" s="3" customFormat="1" ht="24" x14ac:dyDescent="0.2">
      <c r="A343" s="315"/>
      <c r="B343" s="9" t="s">
        <v>49</v>
      </c>
      <c r="C343" s="9"/>
      <c r="D343" s="9"/>
      <c r="E343" s="9"/>
      <c r="F343" s="158" t="str">
        <f t="shared" si="30"/>
        <v>ขึ้นๆลงๆ</v>
      </c>
      <c r="G343" s="157">
        <f t="shared" si="31"/>
        <v>0</v>
      </c>
      <c r="H343" s="9"/>
      <c r="I343" s="9"/>
      <c r="J343" s="69"/>
      <c r="K343" s="258"/>
      <c r="L343" s="258"/>
      <c r="M343" s="166"/>
      <c r="N343" s="166"/>
      <c r="O343" s="16"/>
    </row>
    <row r="344" spans="1:15" s="3" customFormat="1" ht="24" x14ac:dyDescent="0.2">
      <c r="A344" s="315"/>
      <c r="B344" s="9" t="s">
        <v>50</v>
      </c>
      <c r="C344" s="9"/>
      <c r="D344" s="9"/>
      <c r="E344" s="9"/>
      <c r="F344" s="158" t="str">
        <f t="shared" si="30"/>
        <v>ขึ้นๆลงๆ</v>
      </c>
      <c r="G344" s="157">
        <f t="shared" si="31"/>
        <v>0</v>
      </c>
      <c r="H344" s="9"/>
      <c r="I344" s="9"/>
      <c r="J344" s="69"/>
      <c r="K344" s="258"/>
      <c r="L344" s="258"/>
      <c r="M344" s="166"/>
      <c r="N344" s="166"/>
      <c r="O344" s="16"/>
    </row>
    <row r="345" spans="1:15" s="3" customFormat="1" ht="24" x14ac:dyDescent="0.2">
      <c r="A345" s="315"/>
      <c r="B345" s="9" t="s">
        <v>8</v>
      </c>
      <c r="C345" s="16"/>
      <c r="D345" s="10"/>
      <c r="E345" s="9"/>
      <c r="F345" s="158" t="str">
        <f t="shared" si="30"/>
        <v>ขึ้นๆลงๆ</v>
      </c>
      <c r="G345" s="157">
        <f t="shared" si="31"/>
        <v>0</v>
      </c>
      <c r="H345" s="9"/>
      <c r="I345" s="9"/>
      <c r="J345" s="65"/>
      <c r="K345" s="258"/>
      <c r="L345" s="258"/>
      <c r="M345" s="166"/>
      <c r="N345" s="166"/>
      <c r="O345" s="16"/>
    </row>
    <row r="346" spans="1:15" s="3" customFormat="1" ht="24" x14ac:dyDescent="0.2">
      <c r="A346" s="315"/>
      <c r="B346" s="9" t="s">
        <v>9</v>
      </c>
      <c r="C346" s="16"/>
      <c r="D346" s="10"/>
      <c r="E346" s="9"/>
      <c r="F346" s="158" t="str">
        <f t="shared" si="30"/>
        <v>ขึ้นๆลงๆ</v>
      </c>
      <c r="G346" s="157">
        <f t="shared" si="31"/>
        <v>0</v>
      </c>
      <c r="H346" s="9"/>
      <c r="I346" s="9"/>
      <c r="J346" s="65"/>
      <c r="K346" s="258"/>
      <c r="L346" s="258"/>
      <c r="M346" s="166"/>
      <c r="N346" s="166"/>
      <c r="O346" s="16"/>
    </row>
    <row r="347" spans="1:15" s="3" customFormat="1" ht="24" x14ac:dyDescent="0.2">
      <c r="A347" s="315"/>
      <c r="B347" s="9" t="s">
        <v>10</v>
      </c>
      <c r="C347" s="16"/>
      <c r="D347" s="10"/>
      <c r="E347" s="9"/>
      <c r="F347" s="158" t="str">
        <f t="shared" si="30"/>
        <v>ขึ้นๆลงๆ</v>
      </c>
      <c r="G347" s="157">
        <f t="shared" si="31"/>
        <v>0</v>
      </c>
      <c r="H347" s="9"/>
      <c r="I347" s="9"/>
      <c r="J347" s="65"/>
      <c r="K347" s="258"/>
      <c r="L347" s="258"/>
      <c r="M347" s="166"/>
      <c r="N347" s="166"/>
      <c r="O347" s="16"/>
    </row>
    <row r="348" spans="1:15" s="3" customFormat="1" ht="24" x14ac:dyDescent="0.2">
      <c r="A348" s="315"/>
      <c r="B348" s="9" t="s">
        <v>11</v>
      </c>
      <c r="C348" s="16"/>
      <c r="D348" s="10"/>
      <c r="E348" s="9"/>
      <c r="F348" s="158" t="str">
        <f t="shared" si="30"/>
        <v>ขึ้นๆลงๆ</v>
      </c>
      <c r="G348" s="157">
        <f t="shared" si="31"/>
        <v>0</v>
      </c>
      <c r="H348" s="9"/>
      <c r="I348" s="9"/>
      <c r="J348" s="65"/>
      <c r="K348" s="258"/>
      <c r="L348" s="258"/>
      <c r="M348" s="166"/>
      <c r="N348" s="166"/>
      <c r="O348" s="16"/>
    </row>
    <row r="349" spans="1:15" s="3" customFormat="1" ht="24" x14ac:dyDescent="0.2">
      <c r="A349" s="315"/>
      <c r="B349" s="9" t="s">
        <v>12</v>
      </c>
      <c r="C349" s="16"/>
      <c r="D349" s="10"/>
      <c r="E349" s="9"/>
      <c r="F349" s="158" t="str">
        <f t="shared" si="30"/>
        <v>ขึ้นๆลงๆ</v>
      </c>
      <c r="G349" s="157">
        <f t="shared" si="31"/>
        <v>0</v>
      </c>
      <c r="H349" s="9"/>
      <c r="I349" s="9"/>
      <c r="J349" s="65"/>
      <c r="K349" s="258"/>
      <c r="L349" s="258"/>
      <c r="M349" s="166"/>
      <c r="N349" s="166"/>
      <c r="O349" s="16"/>
    </row>
    <row r="350" spans="1:15" s="3" customFormat="1" ht="24" x14ac:dyDescent="0.2">
      <c r="A350" s="316"/>
      <c r="B350" s="9" t="s">
        <v>13</v>
      </c>
      <c r="C350" s="16"/>
      <c r="D350" s="10"/>
      <c r="E350" s="9"/>
      <c r="F350" s="158" t="str">
        <f t="shared" si="30"/>
        <v>ขึ้นๆลงๆ</v>
      </c>
      <c r="G350" s="157">
        <f t="shared" si="31"/>
        <v>0</v>
      </c>
      <c r="H350" s="9"/>
      <c r="I350" s="9"/>
      <c r="J350" s="65"/>
      <c r="K350" s="259"/>
      <c r="L350" s="259"/>
      <c r="M350" s="167"/>
      <c r="N350" s="167"/>
      <c r="O350" s="16"/>
    </row>
    <row r="351" spans="1:15" s="3" customFormat="1" ht="24" x14ac:dyDescent="0.2">
      <c r="A351" s="314" t="s">
        <v>52</v>
      </c>
      <c r="B351" s="9" t="s">
        <v>45</v>
      </c>
      <c r="C351" s="9"/>
      <c r="D351" s="9"/>
      <c r="E351" s="9"/>
      <c r="F351" s="158" t="str">
        <f t="shared" si="30"/>
        <v>ขึ้นๆลงๆ</v>
      </c>
      <c r="G351" s="157">
        <f t="shared" si="31"/>
        <v>0</v>
      </c>
      <c r="H351" s="9"/>
      <c r="I351" s="9"/>
      <c r="J351" s="69"/>
      <c r="K351" s="257"/>
      <c r="L351" s="257"/>
      <c r="M351" s="165"/>
      <c r="N351" s="165"/>
      <c r="O351" s="16"/>
    </row>
    <row r="352" spans="1:15" s="3" customFormat="1" ht="24" x14ac:dyDescent="0.2">
      <c r="A352" s="315"/>
      <c r="B352" s="9" t="s">
        <v>46</v>
      </c>
      <c r="C352" s="9"/>
      <c r="D352" s="9"/>
      <c r="E352" s="9"/>
      <c r="F352" s="158" t="str">
        <f t="shared" si="30"/>
        <v>ขึ้นๆลงๆ</v>
      </c>
      <c r="G352" s="157">
        <f t="shared" si="31"/>
        <v>0</v>
      </c>
      <c r="H352" s="9"/>
      <c r="I352" s="9"/>
      <c r="J352" s="69"/>
      <c r="K352" s="258"/>
      <c r="L352" s="258"/>
      <c r="M352" s="166"/>
      <c r="N352" s="166"/>
      <c r="O352" s="16"/>
    </row>
    <row r="353" spans="1:15" s="3" customFormat="1" ht="24" x14ac:dyDescent="0.2">
      <c r="A353" s="315"/>
      <c r="B353" s="9" t="s">
        <v>47</v>
      </c>
      <c r="C353" s="9"/>
      <c r="D353" s="9"/>
      <c r="E353" s="9"/>
      <c r="F353" s="158" t="str">
        <f t="shared" si="30"/>
        <v>ขึ้นๆลงๆ</v>
      </c>
      <c r="G353" s="157">
        <f t="shared" si="31"/>
        <v>0</v>
      </c>
      <c r="H353" s="9"/>
      <c r="I353" s="9"/>
      <c r="J353" s="69"/>
      <c r="K353" s="258"/>
      <c r="L353" s="258"/>
      <c r="M353" s="166"/>
      <c r="N353" s="166"/>
      <c r="O353" s="16"/>
    </row>
    <row r="354" spans="1:15" s="3" customFormat="1" ht="24" x14ac:dyDescent="0.2">
      <c r="A354" s="315"/>
      <c r="B354" s="9" t="s">
        <v>48</v>
      </c>
      <c r="C354" s="9"/>
      <c r="D354" s="9"/>
      <c r="E354" s="9"/>
      <c r="F354" s="158" t="str">
        <f t="shared" si="30"/>
        <v>ขึ้นๆลงๆ</v>
      </c>
      <c r="G354" s="157">
        <f t="shared" si="31"/>
        <v>0</v>
      </c>
      <c r="H354" s="9"/>
      <c r="I354" s="9"/>
      <c r="J354" s="69"/>
      <c r="K354" s="258"/>
      <c r="L354" s="258"/>
      <c r="M354" s="166"/>
      <c r="N354" s="166"/>
      <c r="O354" s="16"/>
    </row>
    <row r="355" spans="1:15" s="3" customFormat="1" ht="24" x14ac:dyDescent="0.2">
      <c r="A355" s="315"/>
      <c r="B355" s="9" t="s">
        <v>49</v>
      </c>
      <c r="C355" s="9"/>
      <c r="D355" s="9"/>
      <c r="E355" s="9"/>
      <c r="F355" s="158" t="str">
        <f t="shared" si="30"/>
        <v>ขึ้นๆลงๆ</v>
      </c>
      <c r="G355" s="157">
        <f t="shared" si="31"/>
        <v>0</v>
      </c>
      <c r="H355" s="9"/>
      <c r="I355" s="9"/>
      <c r="J355" s="69"/>
      <c r="K355" s="258"/>
      <c r="L355" s="258"/>
      <c r="M355" s="166"/>
      <c r="N355" s="166"/>
      <c r="O355" s="16"/>
    </row>
    <row r="356" spans="1:15" s="3" customFormat="1" ht="24" x14ac:dyDescent="0.2">
      <c r="A356" s="315"/>
      <c r="B356" s="9" t="s">
        <v>50</v>
      </c>
      <c r="C356" s="9"/>
      <c r="D356" s="9"/>
      <c r="E356" s="9"/>
      <c r="F356" s="158" t="str">
        <f t="shared" si="30"/>
        <v>ขึ้นๆลงๆ</v>
      </c>
      <c r="G356" s="157">
        <f t="shared" si="31"/>
        <v>0</v>
      </c>
      <c r="H356" s="9"/>
      <c r="I356" s="9"/>
      <c r="J356" s="69"/>
      <c r="K356" s="258"/>
      <c r="L356" s="258"/>
      <c r="M356" s="166"/>
      <c r="N356" s="166"/>
      <c r="O356" s="16"/>
    </row>
    <row r="357" spans="1:15" s="3" customFormat="1" ht="22.5" customHeight="1" x14ac:dyDescent="0.2">
      <c r="A357" s="315"/>
      <c r="B357" s="9" t="s">
        <v>8</v>
      </c>
      <c r="C357" s="16"/>
      <c r="D357" s="10"/>
      <c r="E357" s="9"/>
      <c r="F357" s="158" t="str">
        <f t="shared" si="30"/>
        <v>ขึ้นๆลงๆ</v>
      </c>
      <c r="G357" s="157">
        <f t="shared" si="31"/>
        <v>0</v>
      </c>
      <c r="H357" s="9"/>
      <c r="I357" s="9"/>
      <c r="J357" s="65"/>
      <c r="K357" s="258"/>
      <c r="L357" s="258"/>
      <c r="M357" s="166"/>
      <c r="N357" s="166"/>
      <c r="O357" s="16"/>
    </row>
    <row r="358" spans="1:15" s="3" customFormat="1" ht="24" x14ac:dyDescent="0.2">
      <c r="A358" s="315"/>
      <c r="B358" s="9" t="s">
        <v>9</v>
      </c>
      <c r="C358" s="16"/>
      <c r="D358" s="10"/>
      <c r="E358" s="9"/>
      <c r="F358" s="158" t="str">
        <f t="shared" si="30"/>
        <v>ขึ้นๆลงๆ</v>
      </c>
      <c r="G358" s="157">
        <f t="shared" si="31"/>
        <v>0</v>
      </c>
      <c r="H358" s="9"/>
      <c r="I358" s="9"/>
      <c r="J358" s="65"/>
      <c r="K358" s="258"/>
      <c r="L358" s="258"/>
      <c r="M358" s="166"/>
      <c r="N358" s="166"/>
      <c r="O358" s="16"/>
    </row>
    <row r="359" spans="1:15" s="3" customFormat="1" ht="24" x14ac:dyDescent="0.2">
      <c r="A359" s="315"/>
      <c r="B359" s="9" t="s">
        <v>10</v>
      </c>
      <c r="C359" s="16"/>
      <c r="D359" s="10"/>
      <c r="E359" s="9"/>
      <c r="F359" s="158" t="str">
        <f t="shared" si="30"/>
        <v>ขึ้นๆลงๆ</v>
      </c>
      <c r="G359" s="157">
        <f t="shared" si="31"/>
        <v>0</v>
      </c>
      <c r="H359" s="9"/>
      <c r="I359" s="9"/>
      <c r="J359" s="65"/>
      <c r="K359" s="258"/>
      <c r="L359" s="258"/>
      <c r="M359" s="166"/>
      <c r="N359" s="166"/>
      <c r="O359" s="16"/>
    </row>
    <row r="360" spans="1:15" s="3" customFormat="1" ht="24" x14ac:dyDescent="0.2">
      <c r="A360" s="315"/>
      <c r="B360" s="9" t="s">
        <v>11</v>
      </c>
      <c r="C360" s="16"/>
      <c r="D360" s="10"/>
      <c r="E360" s="9"/>
      <c r="F360" s="158" t="str">
        <f t="shared" si="30"/>
        <v>ขึ้นๆลงๆ</v>
      </c>
      <c r="G360" s="157">
        <f t="shared" si="31"/>
        <v>0</v>
      </c>
      <c r="H360" s="9"/>
      <c r="I360" s="9"/>
      <c r="J360" s="65"/>
      <c r="K360" s="258"/>
      <c r="L360" s="258"/>
      <c r="M360" s="166"/>
      <c r="N360" s="166"/>
      <c r="O360" s="16"/>
    </row>
    <row r="361" spans="1:15" s="3" customFormat="1" ht="24" x14ac:dyDescent="0.2">
      <c r="A361" s="315"/>
      <c r="B361" s="9" t="s">
        <v>12</v>
      </c>
      <c r="C361" s="16"/>
      <c r="D361" s="10"/>
      <c r="E361" s="9"/>
      <c r="F361" s="158" t="str">
        <f t="shared" si="30"/>
        <v>ขึ้นๆลงๆ</v>
      </c>
      <c r="G361" s="157">
        <f t="shared" si="31"/>
        <v>0</v>
      </c>
      <c r="H361" s="9"/>
      <c r="I361" s="9"/>
      <c r="J361" s="65"/>
      <c r="K361" s="258"/>
      <c r="L361" s="258"/>
      <c r="M361" s="166"/>
      <c r="N361" s="166"/>
      <c r="O361" s="16"/>
    </row>
    <row r="362" spans="1:15" s="3" customFormat="1" ht="24" x14ac:dyDescent="0.2">
      <c r="A362" s="316"/>
      <c r="B362" s="9" t="s">
        <v>13</v>
      </c>
      <c r="C362" s="16"/>
      <c r="D362" s="10"/>
      <c r="E362" s="9"/>
      <c r="F362" s="158" t="str">
        <f t="shared" si="30"/>
        <v>ขึ้นๆลงๆ</v>
      </c>
      <c r="G362" s="157">
        <f t="shared" si="31"/>
        <v>0</v>
      </c>
      <c r="H362" s="9"/>
      <c r="I362" s="9"/>
      <c r="J362" s="65"/>
      <c r="K362" s="259"/>
      <c r="L362" s="259"/>
      <c r="M362" s="167"/>
      <c r="N362" s="167"/>
      <c r="O362" s="16"/>
    </row>
    <row r="363" spans="1:15" s="3" customFormat="1" ht="24" x14ac:dyDescent="0.2">
      <c r="A363" s="314" t="s">
        <v>52</v>
      </c>
      <c r="B363" s="9" t="s">
        <v>45</v>
      </c>
      <c r="C363" s="9"/>
      <c r="D363" s="9"/>
      <c r="E363" s="9"/>
      <c r="F363" s="158" t="str">
        <f t="shared" si="30"/>
        <v>ขึ้นๆลงๆ</v>
      </c>
      <c r="G363" s="157">
        <f t="shared" si="31"/>
        <v>0</v>
      </c>
      <c r="H363" s="9"/>
      <c r="I363" s="9"/>
      <c r="J363" s="69"/>
      <c r="K363" s="257"/>
      <c r="L363" s="257"/>
      <c r="M363" s="165"/>
      <c r="N363" s="165"/>
      <c r="O363" s="16"/>
    </row>
    <row r="364" spans="1:15" s="3" customFormat="1" ht="24" x14ac:dyDescent="0.2">
      <c r="A364" s="315"/>
      <c r="B364" s="9" t="s">
        <v>46</v>
      </c>
      <c r="C364" s="9"/>
      <c r="D364" s="9"/>
      <c r="E364" s="9"/>
      <c r="F364" s="158" t="str">
        <f t="shared" si="30"/>
        <v>ขึ้นๆลงๆ</v>
      </c>
      <c r="G364" s="157">
        <f t="shared" si="31"/>
        <v>0</v>
      </c>
      <c r="H364" s="9"/>
      <c r="I364" s="9"/>
      <c r="J364" s="69"/>
      <c r="K364" s="258"/>
      <c r="L364" s="258"/>
      <c r="M364" s="166"/>
      <c r="N364" s="166"/>
      <c r="O364" s="16"/>
    </row>
    <row r="365" spans="1:15" s="3" customFormat="1" ht="24" x14ac:dyDescent="0.2">
      <c r="A365" s="315"/>
      <c r="B365" s="9" t="s">
        <v>47</v>
      </c>
      <c r="C365" s="9"/>
      <c r="D365" s="9"/>
      <c r="E365" s="9"/>
      <c r="F365" s="158" t="str">
        <f t="shared" si="30"/>
        <v>ขึ้นๆลงๆ</v>
      </c>
      <c r="G365" s="157">
        <f t="shared" si="31"/>
        <v>0</v>
      </c>
      <c r="H365" s="9"/>
      <c r="I365" s="9"/>
      <c r="J365" s="69"/>
      <c r="K365" s="258"/>
      <c r="L365" s="258"/>
      <c r="M365" s="166"/>
      <c r="N365" s="166"/>
      <c r="O365" s="16"/>
    </row>
    <row r="366" spans="1:15" s="3" customFormat="1" ht="24" x14ac:dyDescent="0.2">
      <c r="A366" s="315"/>
      <c r="B366" s="9" t="s">
        <v>48</v>
      </c>
      <c r="C366" s="9"/>
      <c r="D366" s="9"/>
      <c r="E366" s="9"/>
      <c r="F366" s="158" t="str">
        <f t="shared" si="30"/>
        <v>ขึ้นๆลงๆ</v>
      </c>
      <c r="G366" s="157">
        <f t="shared" si="31"/>
        <v>0</v>
      </c>
      <c r="H366" s="9"/>
      <c r="I366" s="9"/>
      <c r="J366" s="69"/>
      <c r="K366" s="258"/>
      <c r="L366" s="258"/>
      <c r="M366" s="166"/>
      <c r="N366" s="166"/>
      <c r="O366" s="16"/>
    </row>
    <row r="367" spans="1:15" s="3" customFormat="1" ht="24" x14ac:dyDescent="0.2">
      <c r="A367" s="315"/>
      <c r="B367" s="9" t="s">
        <v>49</v>
      </c>
      <c r="C367" s="9"/>
      <c r="D367" s="9"/>
      <c r="E367" s="9"/>
      <c r="F367" s="158" t="str">
        <f t="shared" si="30"/>
        <v>ขึ้นๆลงๆ</v>
      </c>
      <c r="G367" s="157">
        <f t="shared" si="31"/>
        <v>0</v>
      </c>
      <c r="H367" s="9"/>
      <c r="I367" s="9"/>
      <c r="J367" s="69"/>
      <c r="K367" s="258"/>
      <c r="L367" s="258"/>
      <c r="M367" s="166"/>
      <c r="N367" s="166"/>
      <c r="O367" s="16"/>
    </row>
    <row r="368" spans="1:15" s="3" customFormat="1" ht="24" x14ac:dyDescent="0.2">
      <c r="A368" s="315"/>
      <c r="B368" s="9" t="s">
        <v>50</v>
      </c>
      <c r="C368" s="9"/>
      <c r="D368" s="9"/>
      <c r="E368" s="9"/>
      <c r="F368" s="158" t="str">
        <f t="shared" si="30"/>
        <v>ขึ้นๆลงๆ</v>
      </c>
      <c r="G368" s="157">
        <f t="shared" si="31"/>
        <v>0</v>
      </c>
      <c r="H368" s="9"/>
      <c r="I368" s="9"/>
      <c r="J368" s="69"/>
      <c r="K368" s="258"/>
      <c r="L368" s="258"/>
      <c r="M368" s="166"/>
      <c r="N368" s="166"/>
      <c r="O368" s="16"/>
    </row>
    <row r="369" spans="1:15" s="3" customFormat="1" ht="23.25" customHeight="1" x14ac:dyDescent="0.2">
      <c r="A369" s="315"/>
      <c r="B369" s="9" t="s">
        <v>8</v>
      </c>
      <c r="C369" s="16"/>
      <c r="D369" s="10"/>
      <c r="E369" s="9"/>
      <c r="F369" s="158" t="str">
        <f t="shared" si="30"/>
        <v>ขึ้นๆลงๆ</v>
      </c>
      <c r="G369" s="157">
        <f t="shared" si="31"/>
        <v>0</v>
      </c>
      <c r="H369" s="9"/>
      <c r="I369" s="9"/>
      <c r="J369" s="65"/>
      <c r="K369" s="258"/>
      <c r="L369" s="258"/>
      <c r="M369" s="166"/>
      <c r="N369" s="166"/>
      <c r="O369" s="16"/>
    </row>
    <row r="370" spans="1:15" s="3" customFormat="1" ht="24" x14ac:dyDescent="0.2">
      <c r="A370" s="315"/>
      <c r="B370" s="9" t="s">
        <v>9</v>
      </c>
      <c r="C370" s="16"/>
      <c r="D370" s="10"/>
      <c r="E370" s="9"/>
      <c r="F370" s="158" t="str">
        <f t="shared" si="30"/>
        <v>ขึ้นๆลงๆ</v>
      </c>
      <c r="G370" s="157">
        <f t="shared" si="31"/>
        <v>0</v>
      </c>
      <c r="H370" s="9"/>
      <c r="I370" s="9"/>
      <c r="J370" s="65"/>
      <c r="K370" s="258"/>
      <c r="L370" s="258"/>
      <c r="M370" s="166"/>
      <c r="N370" s="166"/>
      <c r="O370" s="16"/>
    </row>
    <row r="371" spans="1:15" s="3" customFormat="1" ht="24" x14ac:dyDescent="0.2">
      <c r="A371" s="315"/>
      <c r="B371" s="9" t="s">
        <v>10</v>
      </c>
      <c r="C371" s="16"/>
      <c r="D371" s="10"/>
      <c r="E371" s="9"/>
      <c r="F371" s="158" t="str">
        <f t="shared" si="30"/>
        <v>ขึ้นๆลงๆ</v>
      </c>
      <c r="G371" s="157">
        <f t="shared" si="31"/>
        <v>0</v>
      </c>
      <c r="H371" s="9"/>
      <c r="I371" s="9"/>
      <c r="J371" s="65"/>
      <c r="K371" s="258"/>
      <c r="L371" s="258"/>
      <c r="M371" s="166"/>
      <c r="N371" s="166"/>
      <c r="O371" s="16"/>
    </row>
    <row r="372" spans="1:15" s="3" customFormat="1" ht="24" x14ac:dyDescent="0.2">
      <c r="A372" s="315"/>
      <c r="B372" s="9" t="s">
        <v>11</v>
      </c>
      <c r="C372" s="16"/>
      <c r="D372" s="10"/>
      <c r="E372" s="9"/>
      <c r="F372" s="158" t="str">
        <f t="shared" si="30"/>
        <v>ขึ้นๆลงๆ</v>
      </c>
      <c r="G372" s="157">
        <f t="shared" si="31"/>
        <v>0</v>
      </c>
      <c r="H372" s="9"/>
      <c r="I372" s="9"/>
      <c r="J372" s="65"/>
      <c r="K372" s="258"/>
      <c r="L372" s="258"/>
      <c r="M372" s="166"/>
      <c r="N372" s="166"/>
      <c r="O372" s="16"/>
    </row>
    <row r="373" spans="1:15" s="3" customFormat="1" ht="24" x14ac:dyDescent="0.2">
      <c r="A373" s="315"/>
      <c r="B373" s="9" t="s">
        <v>12</v>
      </c>
      <c r="C373" s="16"/>
      <c r="D373" s="10"/>
      <c r="E373" s="9"/>
      <c r="F373" s="158" t="str">
        <f t="shared" si="30"/>
        <v>ขึ้นๆลงๆ</v>
      </c>
      <c r="G373" s="157">
        <f t="shared" si="31"/>
        <v>0</v>
      </c>
      <c r="H373" s="9"/>
      <c r="I373" s="9"/>
      <c r="J373" s="65"/>
      <c r="K373" s="258"/>
      <c r="L373" s="258"/>
      <c r="M373" s="166"/>
      <c r="N373" s="166"/>
      <c r="O373" s="16"/>
    </row>
    <row r="374" spans="1:15" s="3" customFormat="1" ht="24" x14ac:dyDescent="0.2">
      <c r="A374" s="316"/>
      <c r="B374" s="9" t="s">
        <v>13</v>
      </c>
      <c r="C374" s="16"/>
      <c r="D374" s="10"/>
      <c r="E374" s="9"/>
      <c r="F374" s="158" t="str">
        <f t="shared" si="30"/>
        <v>ขึ้นๆลงๆ</v>
      </c>
      <c r="G374" s="157">
        <f t="shared" si="31"/>
        <v>0</v>
      </c>
      <c r="H374" s="9"/>
      <c r="I374" s="9"/>
      <c r="J374" s="65"/>
      <c r="K374" s="259"/>
      <c r="L374" s="259"/>
      <c r="M374" s="167"/>
      <c r="N374" s="167"/>
      <c r="O374" s="16"/>
    </row>
    <row r="375" spans="1:15" s="3" customFormat="1" ht="24" x14ac:dyDescent="0.2">
      <c r="A375" s="353" t="s">
        <v>60</v>
      </c>
      <c r="B375" s="353"/>
      <c r="C375" s="353"/>
      <c r="D375" s="353"/>
      <c r="E375" s="353"/>
      <c r="F375" s="159"/>
      <c r="G375" s="21"/>
      <c r="H375" s="129"/>
      <c r="I375" s="129"/>
      <c r="J375" s="107"/>
      <c r="K375" s="10"/>
      <c r="L375" s="9"/>
      <c r="M375" s="9"/>
      <c r="N375" s="9"/>
      <c r="O375" s="16"/>
    </row>
    <row r="376" spans="1:15" s="3" customFormat="1" ht="28.5" customHeight="1" x14ac:dyDescent="0.2">
      <c r="A376" s="62" t="s">
        <v>123</v>
      </c>
      <c r="B376" s="9" t="s">
        <v>45</v>
      </c>
      <c r="C376" s="62"/>
      <c r="D376" s="62"/>
      <c r="E376" s="62"/>
      <c r="F376" s="158" t="str">
        <f>IF(C376&lt;D376,IF(D376&lt;E376,"เพิ่มขึ้นต่อเนื่อง","ขึ้นๆลงๆ"),IF(C376&gt;D376,IF(C376&gt;E376,"ลดลงต่อเนื่อง","ขึ้นๆลงๆ"),"ขึ้นๆลงๆ"))</f>
        <v>ขึ้นๆลงๆ</v>
      </c>
      <c r="G376" s="157">
        <f t="shared" si="31"/>
        <v>0</v>
      </c>
      <c r="H376" s="9"/>
      <c r="I376" s="129"/>
      <c r="J376" s="110"/>
      <c r="K376" s="25"/>
      <c r="L376" s="107"/>
      <c r="M376" s="165"/>
      <c r="N376" s="165"/>
      <c r="O376" s="16"/>
    </row>
    <row r="377" spans="1:15" s="3" customFormat="1" ht="21" customHeight="1" x14ac:dyDescent="0.2">
      <c r="A377" s="111" t="s">
        <v>125</v>
      </c>
      <c r="B377" s="9"/>
      <c r="C377" s="62"/>
      <c r="D377" s="62"/>
      <c r="E377" s="62"/>
      <c r="F377" s="20"/>
      <c r="G377" s="21"/>
      <c r="H377" s="9"/>
      <c r="I377" s="129"/>
      <c r="J377" s="110"/>
      <c r="K377" s="25"/>
      <c r="L377" s="107"/>
      <c r="M377" s="165"/>
      <c r="N377" s="165"/>
      <c r="O377" s="16"/>
    </row>
    <row r="378" spans="1:15" s="3" customFormat="1" ht="44.25" customHeight="1" x14ac:dyDescent="0.2">
      <c r="A378" s="62" t="s">
        <v>124</v>
      </c>
      <c r="B378" s="9" t="s">
        <v>47</v>
      </c>
      <c r="C378" s="62"/>
      <c r="D378" s="62"/>
      <c r="E378" s="62"/>
      <c r="F378" s="158" t="str">
        <f t="shared" ref="F378:F440" si="32">IF(C378&lt;D378,IF(D378&lt;E378,"เพิ่มขึ้นต่อเนื่อง","ขึ้นๆลงๆ"),IF(C378&gt;D378,IF(C378&gt;E378,"ลดลงต่อเนื่อง","ขึ้นๆลงๆ"),"ขึ้นๆลงๆ"))</f>
        <v>ขึ้นๆลงๆ</v>
      </c>
      <c r="G378" s="157">
        <f t="shared" si="31"/>
        <v>0</v>
      </c>
      <c r="H378" s="9"/>
      <c r="I378" s="129"/>
      <c r="J378" s="110"/>
      <c r="K378" s="25"/>
      <c r="L378" s="107"/>
      <c r="M378" s="165"/>
      <c r="N378" s="165"/>
      <c r="O378" s="16"/>
    </row>
    <row r="379" spans="1:15" s="3" customFormat="1" ht="46.5" customHeight="1" x14ac:dyDescent="0.2">
      <c r="A379" s="62" t="s">
        <v>126</v>
      </c>
      <c r="B379" s="9" t="s">
        <v>47</v>
      </c>
      <c r="C379" s="62"/>
      <c r="D379" s="62"/>
      <c r="E379" s="62"/>
      <c r="F379" s="158" t="str">
        <f t="shared" si="32"/>
        <v>ขึ้นๆลงๆ</v>
      </c>
      <c r="G379" s="157">
        <f t="shared" si="31"/>
        <v>0</v>
      </c>
      <c r="H379" s="9"/>
      <c r="I379" s="129"/>
      <c r="J379" s="110"/>
      <c r="K379" s="25"/>
      <c r="L379" s="107"/>
      <c r="M379" s="165"/>
      <c r="N379" s="165"/>
      <c r="O379" s="16"/>
    </row>
    <row r="380" spans="1:15" s="3" customFormat="1" ht="27" x14ac:dyDescent="0.2">
      <c r="A380" s="111" t="s">
        <v>122</v>
      </c>
      <c r="B380" s="62"/>
      <c r="C380" s="62"/>
      <c r="D380" s="62"/>
      <c r="E380" s="62"/>
      <c r="F380" s="20"/>
      <c r="G380" s="21"/>
      <c r="H380" s="9"/>
      <c r="I380" s="129"/>
      <c r="J380" s="110"/>
      <c r="K380" s="25"/>
      <c r="L380" s="107"/>
      <c r="M380" s="165"/>
      <c r="N380" s="165"/>
      <c r="O380" s="16"/>
    </row>
    <row r="381" spans="1:15" s="3" customFormat="1" ht="24" customHeight="1" x14ac:dyDescent="0.2">
      <c r="A381" s="323" t="s">
        <v>28</v>
      </c>
      <c r="B381" s="108" t="s">
        <v>21</v>
      </c>
      <c r="C381" s="85"/>
      <c r="D381" s="22"/>
      <c r="E381" s="22"/>
      <c r="F381" s="158" t="str">
        <f t="shared" si="32"/>
        <v>ขึ้นๆลงๆ</v>
      </c>
      <c r="G381" s="157">
        <f t="shared" si="31"/>
        <v>0</v>
      </c>
      <c r="H381" s="18"/>
      <c r="I381" s="9"/>
      <c r="J381" s="69"/>
      <c r="K381" s="257"/>
      <c r="L381" s="257"/>
      <c r="M381" s="165"/>
      <c r="N381" s="165"/>
      <c r="O381" s="16"/>
    </row>
    <row r="382" spans="1:15" s="3" customFormat="1" ht="24" customHeight="1" x14ac:dyDescent="0.2">
      <c r="A382" s="323"/>
      <c r="B382" s="9" t="s">
        <v>22</v>
      </c>
      <c r="C382" s="10"/>
      <c r="D382" s="9"/>
      <c r="E382" s="9"/>
      <c r="F382" s="158" t="str">
        <f t="shared" si="32"/>
        <v>ขึ้นๆลงๆ</v>
      </c>
      <c r="G382" s="157">
        <f t="shared" si="31"/>
        <v>0</v>
      </c>
      <c r="H382" s="9"/>
      <c r="I382" s="9"/>
      <c r="J382" s="69"/>
      <c r="K382" s="258"/>
      <c r="L382" s="258"/>
      <c r="M382" s="166"/>
      <c r="N382" s="166"/>
      <c r="O382" s="16"/>
    </row>
    <row r="383" spans="1:15" s="3" customFormat="1" ht="24" customHeight="1" x14ac:dyDescent="0.2">
      <c r="A383" s="323"/>
      <c r="B383" s="9" t="s">
        <v>23</v>
      </c>
      <c r="C383" s="10"/>
      <c r="D383" s="9"/>
      <c r="E383" s="9"/>
      <c r="F383" s="158" t="str">
        <f t="shared" si="32"/>
        <v>ขึ้นๆลงๆ</v>
      </c>
      <c r="G383" s="157">
        <f t="shared" si="31"/>
        <v>0</v>
      </c>
      <c r="H383" s="9"/>
      <c r="I383" s="9"/>
      <c r="J383" s="69"/>
      <c r="K383" s="258"/>
      <c r="L383" s="258"/>
      <c r="M383" s="166"/>
      <c r="N383" s="166"/>
      <c r="O383" s="16"/>
    </row>
    <row r="384" spans="1:15" s="3" customFormat="1" ht="24" customHeight="1" x14ac:dyDescent="0.2">
      <c r="A384" s="323"/>
      <c r="B384" s="9" t="s">
        <v>24</v>
      </c>
      <c r="C384" s="10"/>
      <c r="D384" s="9"/>
      <c r="E384" s="9"/>
      <c r="F384" s="158" t="str">
        <f t="shared" si="32"/>
        <v>ขึ้นๆลงๆ</v>
      </c>
      <c r="G384" s="157">
        <f t="shared" si="31"/>
        <v>0</v>
      </c>
      <c r="H384" s="9"/>
      <c r="I384" s="9"/>
      <c r="J384" s="69"/>
      <c r="K384" s="258"/>
      <c r="L384" s="258"/>
      <c r="M384" s="166"/>
      <c r="N384" s="166"/>
      <c r="O384" s="16"/>
    </row>
    <row r="385" spans="1:15" s="3" customFormat="1" ht="24" customHeight="1" x14ac:dyDescent="0.2">
      <c r="A385" s="324"/>
      <c r="B385" s="9" t="s">
        <v>29</v>
      </c>
      <c r="C385" s="10"/>
      <c r="D385" s="9"/>
      <c r="E385" s="9"/>
      <c r="F385" s="158" t="str">
        <f t="shared" si="32"/>
        <v>ขึ้นๆลงๆ</v>
      </c>
      <c r="G385" s="157">
        <f t="shared" si="31"/>
        <v>0</v>
      </c>
      <c r="H385" s="9"/>
      <c r="I385" s="9"/>
      <c r="J385" s="69"/>
      <c r="K385" s="259"/>
      <c r="L385" s="259"/>
      <c r="M385" s="167"/>
      <c r="N385" s="167"/>
      <c r="O385" s="16"/>
    </row>
    <row r="386" spans="1:15" s="3" customFormat="1" ht="24" customHeight="1" x14ac:dyDescent="0.2">
      <c r="A386" s="322" t="s">
        <v>30</v>
      </c>
      <c r="B386" s="9" t="s">
        <v>21</v>
      </c>
      <c r="C386" s="10"/>
      <c r="D386" s="9"/>
      <c r="E386" s="9"/>
      <c r="F386" s="158" t="str">
        <f t="shared" si="32"/>
        <v>ขึ้นๆลงๆ</v>
      </c>
      <c r="G386" s="157">
        <f t="shared" si="31"/>
        <v>0</v>
      </c>
      <c r="H386" s="9"/>
      <c r="I386" s="9"/>
      <c r="J386" s="69"/>
      <c r="K386" s="257"/>
      <c r="L386" s="257"/>
      <c r="M386" s="165"/>
      <c r="N386" s="165"/>
      <c r="O386" s="16"/>
    </row>
    <row r="387" spans="1:15" s="3" customFormat="1" ht="24" customHeight="1" x14ac:dyDescent="0.2">
      <c r="A387" s="323"/>
      <c r="B387" s="9" t="s">
        <v>22</v>
      </c>
      <c r="C387" s="10"/>
      <c r="D387" s="9"/>
      <c r="E387" s="9"/>
      <c r="F387" s="158" t="str">
        <f t="shared" si="32"/>
        <v>ขึ้นๆลงๆ</v>
      </c>
      <c r="G387" s="157">
        <f t="shared" si="31"/>
        <v>0</v>
      </c>
      <c r="H387" s="9"/>
      <c r="I387" s="9"/>
      <c r="J387" s="69"/>
      <c r="K387" s="258"/>
      <c r="L387" s="258"/>
      <c r="M387" s="166"/>
      <c r="N387" s="166"/>
      <c r="O387" s="16"/>
    </row>
    <row r="388" spans="1:15" s="3" customFormat="1" ht="24" customHeight="1" x14ac:dyDescent="0.2">
      <c r="A388" s="323"/>
      <c r="B388" s="9" t="s">
        <v>23</v>
      </c>
      <c r="C388" s="10"/>
      <c r="D388" s="9"/>
      <c r="E388" s="9"/>
      <c r="F388" s="158" t="str">
        <f t="shared" si="32"/>
        <v>ขึ้นๆลงๆ</v>
      </c>
      <c r="G388" s="157">
        <f t="shared" si="31"/>
        <v>0</v>
      </c>
      <c r="H388" s="9"/>
      <c r="I388" s="9"/>
      <c r="J388" s="69"/>
      <c r="K388" s="258"/>
      <c r="L388" s="258"/>
      <c r="M388" s="166"/>
      <c r="N388" s="166"/>
      <c r="O388" s="16"/>
    </row>
    <row r="389" spans="1:15" s="3" customFormat="1" ht="24" customHeight="1" x14ac:dyDescent="0.2">
      <c r="A389" s="323"/>
      <c r="B389" s="9" t="s">
        <v>24</v>
      </c>
      <c r="C389" s="10"/>
      <c r="D389" s="9"/>
      <c r="E389" s="9"/>
      <c r="F389" s="158" t="str">
        <f t="shared" si="32"/>
        <v>ขึ้นๆลงๆ</v>
      </c>
      <c r="G389" s="157">
        <f t="shared" si="31"/>
        <v>0</v>
      </c>
      <c r="H389" s="9"/>
      <c r="I389" s="9"/>
      <c r="J389" s="69"/>
      <c r="K389" s="258"/>
      <c r="L389" s="258"/>
      <c r="M389" s="166"/>
      <c r="N389" s="166"/>
      <c r="O389" s="16"/>
    </row>
    <row r="390" spans="1:15" s="3" customFormat="1" ht="24" customHeight="1" x14ac:dyDescent="0.2">
      <c r="A390" s="324"/>
      <c r="B390" s="9" t="s">
        <v>29</v>
      </c>
      <c r="C390" s="10"/>
      <c r="D390" s="9"/>
      <c r="E390" s="9"/>
      <c r="F390" s="158" t="str">
        <f t="shared" si="32"/>
        <v>ขึ้นๆลงๆ</v>
      </c>
      <c r="G390" s="157">
        <f t="shared" si="31"/>
        <v>0</v>
      </c>
      <c r="H390" s="9"/>
      <c r="I390" s="9"/>
      <c r="J390" s="69"/>
      <c r="K390" s="259"/>
      <c r="L390" s="259"/>
      <c r="M390" s="167"/>
      <c r="N390" s="167"/>
      <c r="O390" s="16"/>
    </row>
    <row r="391" spans="1:15" s="3" customFormat="1" ht="24" x14ac:dyDescent="0.2">
      <c r="A391" s="260" t="s">
        <v>61</v>
      </c>
      <c r="B391" s="333"/>
      <c r="C391" s="10"/>
      <c r="D391" s="9"/>
      <c r="E391" s="9"/>
      <c r="F391" s="20"/>
      <c r="G391" s="21"/>
      <c r="H391" s="9"/>
      <c r="I391" s="9"/>
      <c r="J391" s="69"/>
      <c r="K391" s="9"/>
      <c r="L391" s="9"/>
      <c r="M391" s="9"/>
      <c r="N391" s="9"/>
      <c r="O391" s="16"/>
    </row>
    <row r="392" spans="1:15" s="3" customFormat="1" ht="24" x14ac:dyDescent="0.2">
      <c r="A392" s="113"/>
      <c r="B392" s="115" t="s">
        <v>8</v>
      </c>
      <c r="C392" s="114"/>
      <c r="D392" s="115"/>
      <c r="E392" s="115"/>
      <c r="F392" s="158" t="str">
        <f t="shared" si="32"/>
        <v>ขึ้นๆลงๆ</v>
      </c>
      <c r="G392" s="157">
        <f t="shared" si="31"/>
        <v>0</v>
      </c>
      <c r="H392" s="115"/>
      <c r="I392" s="115"/>
      <c r="J392" s="115"/>
      <c r="K392" s="115"/>
      <c r="L392" s="115"/>
      <c r="M392" s="115"/>
      <c r="N392" s="115"/>
      <c r="O392" s="116"/>
    </row>
    <row r="393" spans="1:15" s="3" customFormat="1" ht="24" x14ac:dyDescent="0.2">
      <c r="A393" s="113"/>
      <c r="B393" s="115" t="s">
        <v>9</v>
      </c>
      <c r="C393" s="114"/>
      <c r="D393" s="115"/>
      <c r="E393" s="115"/>
      <c r="F393" s="158" t="str">
        <f t="shared" si="32"/>
        <v>ขึ้นๆลงๆ</v>
      </c>
      <c r="G393" s="157">
        <f t="shared" si="31"/>
        <v>0</v>
      </c>
      <c r="H393" s="115"/>
      <c r="I393" s="115"/>
      <c r="J393" s="115"/>
      <c r="K393" s="115"/>
      <c r="L393" s="115"/>
      <c r="M393" s="115"/>
      <c r="N393" s="115"/>
      <c r="O393" s="116"/>
    </row>
    <row r="394" spans="1:15" s="3" customFormat="1" ht="24" x14ac:dyDescent="0.2">
      <c r="A394" s="113"/>
      <c r="B394" s="115" t="s">
        <v>10</v>
      </c>
      <c r="C394" s="114"/>
      <c r="D394" s="115"/>
      <c r="E394" s="115"/>
      <c r="F394" s="158" t="str">
        <f t="shared" si="32"/>
        <v>ขึ้นๆลงๆ</v>
      </c>
      <c r="G394" s="157">
        <f t="shared" si="31"/>
        <v>0</v>
      </c>
      <c r="H394" s="115"/>
      <c r="I394" s="115"/>
      <c r="J394" s="115"/>
      <c r="K394" s="115"/>
      <c r="L394" s="115"/>
      <c r="M394" s="115"/>
      <c r="N394" s="115"/>
      <c r="O394" s="116"/>
    </row>
    <row r="395" spans="1:15" s="3" customFormat="1" ht="24" x14ac:dyDescent="0.2">
      <c r="A395" s="113"/>
      <c r="B395" s="115" t="s">
        <v>11</v>
      </c>
      <c r="C395" s="115"/>
      <c r="D395" s="115"/>
      <c r="E395" s="115"/>
      <c r="F395" s="158" t="str">
        <f t="shared" si="32"/>
        <v>ขึ้นๆลงๆ</v>
      </c>
      <c r="G395" s="157">
        <f t="shared" si="31"/>
        <v>0</v>
      </c>
      <c r="H395" s="115"/>
      <c r="I395" s="115"/>
      <c r="J395" s="115"/>
      <c r="K395" s="115"/>
      <c r="L395" s="115"/>
      <c r="M395" s="115"/>
      <c r="N395" s="115"/>
      <c r="O395" s="116"/>
    </row>
    <row r="396" spans="1:15" s="3" customFormat="1" ht="24" x14ac:dyDescent="0.2">
      <c r="A396" s="113"/>
      <c r="B396" s="115" t="s">
        <v>12</v>
      </c>
      <c r="C396" s="114"/>
      <c r="D396" s="115"/>
      <c r="E396" s="115"/>
      <c r="F396" s="158" t="str">
        <f t="shared" si="32"/>
        <v>ขึ้นๆลงๆ</v>
      </c>
      <c r="G396" s="157">
        <f t="shared" ref="G396:G447" si="33">IF(F396="ขึ้นๆลงๆ",((C396+D396+E396)/3),IF(F396="เพิ่มขึ้นต่อเนื่อง",((C396-D396)+E396),IF(F396="ลดลงต่อเนื่อง",((C396+D396+E396)/3),)))</f>
        <v>0</v>
      </c>
      <c r="H396" s="115"/>
      <c r="I396" s="115"/>
      <c r="J396" s="115"/>
      <c r="K396" s="115"/>
      <c r="L396" s="115"/>
      <c r="M396" s="115"/>
      <c r="N396" s="115"/>
      <c r="O396" s="116"/>
    </row>
    <row r="397" spans="1:15" ht="24.75" thickBot="1" x14ac:dyDescent="0.25">
      <c r="A397" s="112"/>
      <c r="B397" s="115" t="s">
        <v>13</v>
      </c>
      <c r="C397" s="112"/>
      <c r="D397" s="112"/>
      <c r="E397" s="112"/>
      <c r="F397" s="158" t="str">
        <f t="shared" si="32"/>
        <v>ขึ้นๆลงๆ</v>
      </c>
      <c r="G397" s="157">
        <f t="shared" si="33"/>
        <v>0</v>
      </c>
      <c r="H397" s="152"/>
      <c r="I397" s="152"/>
      <c r="J397" s="112"/>
      <c r="K397" s="112"/>
      <c r="L397" s="112"/>
      <c r="M397" s="112"/>
      <c r="N397" s="112"/>
      <c r="O397" s="112"/>
    </row>
    <row r="398" spans="1:15" s="3" customFormat="1" ht="24" x14ac:dyDescent="0.2">
      <c r="A398" s="17" t="s">
        <v>43</v>
      </c>
      <c r="B398" s="17"/>
      <c r="C398" s="18"/>
      <c r="D398" s="18"/>
      <c r="E398" s="18"/>
      <c r="F398" s="20"/>
      <c r="G398" s="21"/>
      <c r="H398" s="18"/>
      <c r="I398" s="18"/>
      <c r="J398" s="18"/>
      <c r="K398" s="276" t="s">
        <v>112</v>
      </c>
      <c r="L398" s="277" t="s">
        <v>5</v>
      </c>
      <c r="M398" s="177"/>
      <c r="N398" s="177"/>
      <c r="O398" s="86" t="s">
        <v>59</v>
      </c>
    </row>
    <row r="399" spans="1:15" s="3" customFormat="1" ht="24.75" thickBot="1" x14ac:dyDescent="0.25">
      <c r="A399" s="260" t="s">
        <v>62</v>
      </c>
      <c r="B399" s="261"/>
      <c r="C399" s="333"/>
      <c r="D399" s="9"/>
      <c r="E399" s="9"/>
      <c r="F399" s="20"/>
      <c r="G399" s="21"/>
      <c r="H399" s="12"/>
      <c r="I399" s="9"/>
      <c r="J399" s="9"/>
      <c r="K399" s="266"/>
      <c r="L399" s="278"/>
      <c r="M399" s="176"/>
      <c r="N399" s="176"/>
      <c r="O399" s="29"/>
    </row>
    <row r="400" spans="1:15" s="3" customFormat="1" ht="24" x14ac:dyDescent="0.2">
      <c r="A400" s="55"/>
      <c r="B400" s="9" t="s">
        <v>45</v>
      </c>
      <c r="C400" s="9"/>
      <c r="D400" s="9"/>
      <c r="E400" s="9"/>
      <c r="F400" s="158" t="str">
        <f t="shared" si="32"/>
        <v>ขึ้นๆลงๆ</v>
      </c>
      <c r="G400" s="157">
        <f t="shared" si="33"/>
        <v>0</v>
      </c>
      <c r="H400" s="12"/>
      <c r="I400" s="9"/>
      <c r="J400" s="9"/>
      <c r="K400" s="262"/>
      <c r="L400" s="262"/>
      <c r="M400" s="26"/>
      <c r="N400" s="26"/>
      <c r="O400" s="64"/>
    </row>
    <row r="401" spans="1:15" s="3" customFormat="1" ht="24" x14ac:dyDescent="0.2">
      <c r="A401" s="55"/>
      <c r="B401" s="9" t="s">
        <v>46</v>
      </c>
      <c r="C401" s="9"/>
      <c r="D401" s="9"/>
      <c r="E401" s="9"/>
      <c r="F401" s="158" t="str">
        <f t="shared" si="32"/>
        <v>ขึ้นๆลงๆ</v>
      </c>
      <c r="G401" s="157">
        <f t="shared" si="33"/>
        <v>0</v>
      </c>
      <c r="H401" s="12"/>
      <c r="I401" s="9"/>
      <c r="J401" s="9"/>
      <c r="K401" s="258"/>
      <c r="L401" s="258"/>
      <c r="M401" s="26"/>
      <c r="N401" s="26"/>
      <c r="O401" s="64"/>
    </row>
    <row r="402" spans="1:15" s="3" customFormat="1" ht="24" x14ac:dyDescent="0.2">
      <c r="A402" s="55"/>
      <c r="B402" s="9" t="s">
        <v>47</v>
      </c>
      <c r="C402" s="9"/>
      <c r="D402" s="9"/>
      <c r="E402" s="9"/>
      <c r="F402" s="158" t="str">
        <f t="shared" si="32"/>
        <v>ขึ้นๆลงๆ</v>
      </c>
      <c r="G402" s="157">
        <f t="shared" si="33"/>
        <v>0</v>
      </c>
      <c r="H402" s="12"/>
      <c r="I402" s="9"/>
      <c r="J402" s="9"/>
      <c r="K402" s="258"/>
      <c r="L402" s="258"/>
      <c r="M402" s="26"/>
      <c r="N402" s="26"/>
      <c r="O402" s="64"/>
    </row>
    <row r="403" spans="1:15" s="3" customFormat="1" ht="24" x14ac:dyDescent="0.2">
      <c r="A403" s="55"/>
      <c r="B403" s="9" t="s">
        <v>48</v>
      </c>
      <c r="C403" s="9"/>
      <c r="D403" s="9"/>
      <c r="E403" s="9"/>
      <c r="F403" s="158" t="str">
        <f t="shared" si="32"/>
        <v>ขึ้นๆลงๆ</v>
      </c>
      <c r="G403" s="157">
        <f t="shared" si="33"/>
        <v>0</v>
      </c>
      <c r="H403" s="12"/>
      <c r="I403" s="9"/>
      <c r="J403" s="9"/>
      <c r="K403" s="258"/>
      <c r="L403" s="258"/>
      <c r="M403" s="26"/>
      <c r="N403" s="26"/>
      <c r="O403" s="64"/>
    </row>
    <row r="404" spans="1:15" s="3" customFormat="1" ht="24" x14ac:dyDescent="0.2">
      <c r="A404" s="55"/>
      <c r="B404" s="9" t="s">
        <v>49</v>
      </c>
      <c r="C404" s="9"/>
      <c r="D404" s="9"/>
      <c r="E404" s="9"/>
      <c r="F404" s="158" t="str">
        <f t="shared" si="32"/>
        <v>ขึ้นๆลงๆ</v>
      </c>
      <c r="G404" s="157">
        <f t="shared" si="33"/>
        <v>0</v>
      </c>
      <c r="H404" s="12"/>
      <c r="I404" s="9"/>
      <c r="J404" s="9"/>
      <c r="K404" s="258"/>
      <c r="L404" s="258"/>
      <c r="M404" s="26"/>
      <c r="N404" s="26"/>
      <c r="O404" s="64"/>
    </row>
    <row r="405" spans="1:15" s="3" customFormat="1" ht="24" x14ac:dyDescent="0.2">
      <c r="A405" s="55"/>
      <c r="B405" s="9" t="s">
        <v>50</v>
      </c>
      <c r="C405" s="9"/>
      <c r="D405" s="9"/>
      <c r="E405" s="9"/>
      <c r="F405" s="158" t="str">
        <f t="shared" si="32"/>
        <v>ขึ้นๆลงๆ</v>
      </c>
      <c r="G405" s="157">
        <f t="shared" si="33"/>
        <v>0</v>
      </c>
      <c r="H405" s="12"/>
      <c r="I405" s="9"/>
      <c r="J405" s="9"/>
      <c r="K405" s="258"/>
      <c r="L405" s="258"/>
      <c r="M405" s="26"/>
      <c r="N405" s="26"/>
      <c r="O405" s="64"/>
    </row>
    <row r="406" spans="1:15" s="3" customFormat="1" ht="24" x14ac:dyDescent="0.2">
      <c r="A406" s="55"/>
      <c r="B406" s="9" t="s">
        <v>8</v>
      </c>
      <c r="C406" s="9"/>
      <c r="D406" s="9"/>
      <c r="E406" s="9"/>
      <c r="F406" s="158" t="str">
        <f t="shared" si="32"/>
        <v>ขึ้นๆลงๆ</v>
      </c>
      <c r="G406" s="157">
        <f t="shared" si="33"/>
        <v>0</v>
      </c>
      <c r="H406" s="12"/>
      <c r="I406" s="9"/>
      <c r="J406" s="9"/>
      <c r="K406" s="258"/>
      <c r="L406" s="258"/>
      <c r="M406" s="26"/>
      <c r="N406" s="26"/>
      <c r="O406" s="64"/>
    </row>
    <row r="407" spans="1:15" s="3" customFormat="1" ht="24" x14ac:dyDescent="0.2">
      <c r="A407" s="55"/>
      <c r="B407" s="9" t="s">
        <v>9</v>
      </c>
      <c r="C407" s="9"/>
      <c r="D407" s="9"/>
      <c r="E407" s="9"/>
      <c r="F407" s="158" t="str">
        <f t="shared" si="32"/>
        <v>ขึ้นๆลงๆ</v>
      </c>
      <c r="G407" s="157">
        <f t="shared" si="33"/>
        <v>0</v>
      </c>
      <c r="H407" s="12"/>
      <c r="I407" s="9"/>
      <c r="J407" s="9"/>
      <c r="K407" s="258"/>
      <c r="L407" s="258"/>
      <c r="M407" s="26"/>
      <c r="N407" s="26"/>
      <c r="O407" s="64"/>
    </row>
    <row r="408" spans="1:15" s="3" customFormat="1" ht="24" x14ac:dyDescent="0.2">
      <c r="A408" s="55"/>
      <c r="B408" s="9" t="s">
        <v>10</v>
      </c>
      <c r="C408" s="9"/>
      <c r="D408" s="9"/>
      <c r="E408" s="9"/>
      <c r="F408" s="158" t="str">
        <f t="shared" si="32"/>
        <v>ขึ้นๆลงๆ</v>
      </c>
      <c r="G408" s="157">
        <f t="shared" si="33"/>
        <v>0</v>
      </c>
      <c r="H408" s="12"/>
      <c r="I408" s="9"/>
      <c r="J408" s="9"/>
      <c r="K408" s="258"/>
      <c r="L408" s="258"/>
      <c r="M408" s="26"/>
      <c r="N408" s="26"/>
      <c r="O408" s="64"/>
    </row>
    <row r="409" spans="1:15" s="3" customFormat="1" ht="24" x14ac:dyDescent="0.2">
      <c r="A409" s="55"/>
      <c r="B409" s="9" t="s">
        <v>11</v>
      </c>
      <c r="C409" s="9"/>
      <c r="D409" s="9"/>
      <c r="E409" s="9"/>
      <c r="F409" s="158" t="str">
        <f t="shared" si="32"/>
        <v>ขึ้นๆลงๆ</v>
      </c>
      <c r="G409" s="157">
        <f t="shared" si="33"/>
        <v>0</v>
      </c>
      <c r="H409" s="12"/>
      <c r="I409" s="9"/>
      <c r="J409" s="9"/>
      <c r="K409" s="258"/>
      <c r="L409" s="258"/>
      <c r="M409" s="26"/>
      <c r="N409" s="26"/>
      <c r="O409" s="64"/>
    </row>
    <row r="410" spans="1:15" s="3" customFormat="1" ht="24" x14ac:dyDescent="0.2">
      <c r="A410" s="55"/>
      <c r="B410" s="9" t="s">
        <v>12</v>
      </c>
      <c r="C410" s="9"/>
      <c r="D410" s="9"/>
      <c r="E410" s="9"/>
      <c r="F410" s="158" t="str">
        <f t="shared" si="32"/>
        <v>ขึ้นๆลงๆ</v>
      </c>
      <c r="G410" s="157">
        <f t="shared" si="33"/>
        <v>0</v>
      </c>
      <c r="H410" s="12"/>
      <c r="I410" s="9"/>
      <c r="J410" s="9"/>
      <c r="K410" s="258"/>
      <c r="L410" s="258"/>
      <c r="M410" s="26"/>
      <c r="N410" s="26"/>
      <c r="O410" s="64"/>
    </row>
    <row r="411" spans="1:15" s="3" customFormat="1" ht="24" x14ac:dyDescent="0.2">
      <c r="A411" s="55"/>
      <c r="B411" s="9" t="s">
        <v>13</v>
      </c>
      <c r="C411" s="9"/>
      <c r="D411" s="9"/>
      <c r="E411" s="9"/>
      <c r="F411" s="158" t="str">
        <f t="shared" si="32"/>
        <v>ขึ้นๆลงๆ</v>
      </c>
      <c r="G411" s="157">
        <f t="shared" si="33"/>
        <v>0</v>
      </c>
      <c r="H411" s="12"/>
      <c r="I411" s="9"/>
      <c r="J411" s="9"/>
      <c r="K411" s="259"/>
      <c r="L411" s="259"/>
      <c r="M411" s="26"/>
      <c r="N411" s="26"/>
      <c r="O411" s="64"/>
    </row>
    <row r="412" spans="1:15" s="3" customFormat="1" ht="23.25" customHeight="1" x14ac:dyDescent="0.2">
      <c r="A412" s="65" t="s">
        <v>31</v>
      </c>
      <c r="B412" s="9" t="s">
        <v>45</v>
      </c>
      <c r="C412" s="10"/>
      <c r="D412" s="9"/>
      <c r="E412" s="9"/>
      <c r="F412" s="158" t="str">
        <f t="shared" si="32"/>
        <v>ขึ้นๆลงๆ</v>
      </c>
      <c r="G412" s="157">
        <f t="shared" si="33"/>
        <v>0</v>
      </c>
      <c r="H412" s="12"/>
      <c r="I412" s="9"/>
      <c r="J412" s="9"/>
      <c r="K412" s="257"/>
      <c r="L412" s="257"/>
      <c r="M412" s="165"/>
      <c r="N412" s="165"/>
      <c r="O412" s="18"/>
    </row>
    <row r="413" spans="1:15" s="3" customFormat="1" ht="23.25" customHeight="1" x14ac:dyDescent="0.2">
      <c r="A413" s="65"/>
      <c r="B413" s="9" t="s">
        <v>46</v>
      </c>
      <c r="C413" s="10"/>
      <c r="D413" s="9"/>
      <c r="E413" s="9"/>
      <c r="F413" s="158" t="str">
        <f t="shared" si="32"/>
        <v>ขึ้นๆลงๆ</v>
      </c>
      <c r="G413" s="157">
        <f t="shared" si="33"/>
        <v>0</v>
      </c>
      <c r="H413" s="12"/>
      <c r="I413" s="9"/>
      <c r="J413" s="9"/>
      <c r="K413" s="258"/>
      <c r="L413" s="258"/>
      <c r="M413" s="166"/>
      <c r="N413" s="166"/>
      <c r="O413" s="18"/>
    </row>
    <row r="414" spans="1:15" s="3" customFormat="1" ht="23.25" customHeight="1" x14ac:dyDescent="0.2">
      <c r="A414" s="65"/>
      <c r="B414" s="9" t="s">
        <v>47</v>
      </c>
      <c r="C414" s="10"/>
      <c r="D414" s="9"/>
      <c r="E414" s="9"/>
      <c r="F414" s="158" t="str">
        <f t="shared" si="32"/>
        <v>ขึ้นๆลงๆ</v>
      </c>
      <c r="G414" s="157">
        <f t="shared" si="33"/>
        <v>0</v>
      </c>
      <c r="H414" s="12"/>
      <c r="I414" s="9"/>
      <c r="J414" s="9"/>
      <c r="K414" s="258"/>
      <c r="L414" s="258"/>
      <c r="M414" s="166"/>
      <c r="N414" s="166"/>
      <c r="O414" s="18"/>
    </row>
    <row r="415" spans="1:15" s="3" customFormat="1" ht="23.25" customHeight="1" x14ac:dyDescent="0.2">
      <c r="A415" s="65"/>
      <c r="B415" s="9" t="s">
        <v>48</v>
      </c>
      <c r="C415" s="10"/>
      <c r="D415" s="9"/>
      <c r="E415" s="9"/>
      <c r="F415" s="158" t="str">
        <f t="shared" si="32"/>
        <v>ขึ้นๆลงๆ</v>
      </c>
      <c r="G415" s="157">
        <f t="shared" si="33"/>
        <v>0</v>
      </c>
      <c r="H415" s="12"/>
      <c r="I415" s="9"/>
      <c r="J415" s="9"/>
      <c r="K415" s="258"/>
      <c r="L415" s="258"/>
      <c r="M415" s="166"/>
      <c r="N415" s="166"/>
      <c r="O415" s="18"/>
    </row>
    <row r="416" spans="1:15" s="3" customFormat="1" ht="23.25" customHeight="1" x14ac:dyDescent="0.2">
      <c r="A416" s="65"/>
      <c r="B416" s="9" t="s">
        <v>49</v>
      </c>
      <c r="C416" s="10"/>
      <c r="D416" s="9"/>
      <c r="E416" s="9"/>
      <c r="F416" s="158" t="str">
        <f t="shared" si="32"/>
        <v>ขึ้นๆลงๆ</v>
      </c>
      <c r="G416" s="157">
        <f t="shared" si="33"/>
        <v>0</v>
      </c>
      <c r="H416" s="12"/>
      <c r="I416" s="9"/>
      <c r="J416" s="9"/>
      <c r="K416" s="258"/>
      <c r="L416" s="258"/>
      <c r="M416" s="166"/>
      <c r="N416" s="166"/>
      <c r="O416" s="18"/>
    </row>
    <row r="417" spans="1:15" s="3" customFormat="1" ht="23.25" customHeight="1" x14ac:dyDescent="0.2">
      <c r="A417" s="65"/>
      <c r="B417" s="9" t="s">
        <v>50</v>
      </c>
      <c r="C417" s="10"/>
      <c r="D417" s="9"/>
      <c r="E417" s="9"/>
      <c r="F417" s="158" t="str">
        <f t="shared" si="32"/>
        <v>ขึ้นๆลงๆ</v>
      </c>
      <c r="G417" s="157">
        <f t="shared" si="33"/>
        <v>0</v>
      </c>
      <c r="H417" s="12"/>
      <c r="I417" s="9"/>
      <c r="J417" s="9"/>
      <c r="K417" s="258"/>
      <c r="L417" s="258"/>
      <c r="M417" s="166"/>
      <c r="N417" s="166"/>
      <c r="O417" s="18"/>
    </row>
    <row r="418" spans="1:15" s="3" customFormat="1" ht="23.25" customHeight="1" x14ac:dyDescent="0.2">
      <c r="A418" s="65"/>
      <c r="B418" s="9" t="s">
        <v>8</v>
      </c>
      <c r="C418" s="10"/>
      <c r="D418" s="9"/>
      <c r="E418" s="9"/>
      <c r="F418" s="158" t="str">
        <f t="shared" si="32"/>
        <v>ขึ้นๆลงๆ</v>
      </c>
      <c r="G418" s="157">
        <f t="shared" si="33"/>
        <v>0</v>
      </c>
      <c r="H418" s="12"/>
      <c r="I418" s="9"/>
      <c r="J418" s="9"/>
      <c r="K418" s="258"/>
      <c r="L418" s="258"/>
      <c r="M418" s="166"/>
      <c r="N418" s="166"/>
      <c r="O418" s="18"/>
    </row>
    <row r="419" spans="1:15" s="3" customFormat="1" ht="23.25" customHeight="1" x14ac:dyDescent="0.2">
      <c r="A419" s="65"/>
      <c r="B419" s="9" t="s">
        <v>9</v>
      </c>
      <c r="C419" s="10"/>
      <c r="D419" s="9"/>
      <c r="E419" s="9"/>
      <c r="F419" s="158" t="str">
        <f t="shared" si="32"/>
        <v>ขึ้นๆลงๆ</v>
      </c>
      <c r="G419" s="157">
        <f t="shared" si="33"/>
        <v>0</v>
      </c>
      <c r="H419" s="12"/>
      <c r="I419" s="9"/>
      <c r="J419" s="9"/>
      <c r="K419" s="258"/>
      <c r="L419" s="258"/>
      <c r="M419" s="166"/>
      <c r="N419" s="166"/>
      <c r="O419" s="18"/>
    </row>
    <row r="420" spans="1:15" s="3" customFormat="1" ht="23.25" customHeight="1" x14ac:dyDescent="0.2">
      <c r="A420" s="65"/>
      <c r="B420" s="9" t="s">
        <v>10</v>
      </c>
      <c r="C420" s="10"/>
      <c r="D420" s="9"/>
      <c r="E420" s="9"/>
      <c r="F420" s="158" t="str">
        <f t="shared" si="32"/>
        <v>ขึ้นๆลงๆ</v>
      </c>
      <c r="G420" s="157">
        <f t="shared" si="33"/>
        <v>0</v>
      </c>
      <c r="H420" s="12"/>
      <c r="I420" s="9"/>
      <c r="J420" s="9"/>
      <c r="K420" s="258"/>
      <c r="L420" s="258"/>
      <c r="M420" s="166"/>
      <c r="N420" s="166"/>
      <c r="O420" s="18"/>
    </row>
    <row r="421" spans="1:15" s="3" customFormat="1" ht="23.25" customHeight="1" x14ac:dyDescent="0.2">
      <c r="A421" s="65"/>
      <c r="B421" s="9" t="s">
        <v>11</v>
      </c>
      <c r="C421" s="10"/>
      <c r="D421" s="9"/>
      <c r="E421" s="9"/>
      <c r="F421" s="158" t="str">
        <f t="shared" si="32"/>
        <v>ขึ้นๆลงๆ</v>
      </c>
      <c r="G421" s="157">
        <f t="shared" si="33"/>
        <v>0</v>
      </c>
      <c r="H421" s="12"/>
      <c r="I421" s="9"/>
      <c r="J421" s="9"/>
      <c r="K421" s="258"/>
      <c r="L421" s="258"/>
      <c r="M421" s="166"/>
      <c r="N421" s="166"/>
      <c r="O421" s="18"/>
    </row>
    <row r="422" spans="1:15" s="3" customFormat="1" ht="23.25" customHeight="1" x14ac:dyDescent="0.2">
      <c r="A422" s="65"/>
      <c r="B422" s="9" t="s">
        <v>12</v>
      </c>
      <c r="C422" s="10"/>
      <c r="D422" s="9"/>
      <c r="E422" s="9"/>
      <c r="F422" s="158" t="str">
        <f t="shared" si="32"/>
        <v>ขึ้นๆลงๆ</v>
      </c>
      <c r="G422" s="157">
        <f t="shared" si="33"/>
        <v>0</v>
      </c>
      <c r="H422" s="12"/>
      <c r="I422" s="9"/>
      <c r="J422" s="9"/>
      <c r="K422" s="258"/>
      <c r="L422" s="258"/>
      <c r="M422" s="166"/>
      <c r="N422" s="166"/>
      <c r="O422" s="18"/>
    </row>
    <row r="423" spans="1:15" s="3" customFormat="1" ht="23.25" customHeight="1" x14ac:dyDescent="0.2">
      <c r="A423" s="83"/>
      <c r="B423" s="9" t="s">
        <v>13</v>
      </c>
      <c r="C423" s="10"/>
      <c r="D423" s="9"/>
      <c r="E423" s="9"/>
      <c r="F423" s="158" t="str">
        <f t="shared" si="32"/>
        <v>ขึ้นๆลงๆ</v>
      </c>
      <c r="G423" s="157">
        <f t="shared" si="33"/>
        <v>0</v>
      </c>
      <c r="H423" s="12"/>
      <c r="I423" s="9"/>
      <c r="J423" s="9"/>
      <c r="K423" s="259"/>
      <c r="L423" s="259"/>
      <c r="M423" s="167"/>
      <c r="N423" s="167"/>
      <c r="O423" s="18"/>
    </row>
    <row r="424" spans="1:15" s="3" customFormat="1" ht="22.5" customHeight="1" x14ac:dyDescent="0.2">
      <c r="A424" s="83" t="s">
        <v>127</v>
      </c>
      <c r="B424" s="9" t="s">
        <v>45</v>
      </c>
      <c r="C424" s="10"/>
      <c r="D424" s="9"/>
      <c r="E424" s="9"/>
      <c r="F424" s="158" t="str">
        <f t="shared" si="32"/>
        <v>ขึ้นๆลงๆ</v>
      </c>
      <c r="G424" s="157">
        <f t="shared" si="33"/>
        <v>0</v>
      </c>
      <c r="H424" s="12"/>
      <c r="I424" s="9"/>
      <c r="J424" s="9"/>
      <c r="K424" s="257"/>
      <c r="L424" s="257"/>
      <c r="M424" s="165"/>
      <c r="N424" s="165"/>
      <c r="O424" s="18"/>
    </row>
    <row r="425" spans="1:15" s="3" customFormat="1" ht="20.25" customHeight="1" x14ac:dyDescent="0.2">
      <c r="A425" s="117" t="s">
        <v>128</v>
      </c>
      <c r="B425" s="9" t="s">
        <v>46</v>
      </c>
      <c r="C425" s="10"/>
      <c r="D425" s="9"/>
      <c r="E425" s="9"/>
      <c r="F425" s="158" t="str">
        <f t="shared" si="32"/>
        <v>ขึ้นๆลงๆ</v>
      </c>
      <c r="G425" s="157">
        <f t="shared" si="33"/>
        <v>0</v>
      </c>
      <c r="H425" s="12"/>
      <c r="I425" s="9"/>
      <c r="J425" s="9"/>
      <c r="K425" s="258"/>
      <c r="L425" s="258"/>
      <c r="M425" s="166"/>
      <c r="N425" s="166"/>
      <c r="O425" s="18"/>
    </row>
    <row r="426" spans="1:15" s="3" customFormat="1" ht="20.25" customHeight="1" x14ac:dyDescent="0.2">
      <c r="B426" s="9" t="s">
        <v>47</v>
      </c>
      <c r="C426" s="10"/>
      <c r="D426" s="9"/>
      <c r="E426" s="9"/>
      <c r="F426" s="158" t="str">
        <f t="shared" si="32"/>
        <v>ขึ้นๆลงๆ</v>
      </c>
      <c r="G426" s="157">
        <f t="shared" si="33"/>
        <v>0</v>
      </c>
      <c r="H426" s="12"/>
      <c r="I426" s="9"/>
      <c r="J426" s="9"/>
      <c r="K426" s="258"/>
      <c r="L426" s="258"/>
      <c r="M426" s="166"/>
      <c r="N426" s="166"/>
      <c r="O426" s="18"/>
    </row>
    <row r="427" spans="1:15" s="3" customFormat="1" ht="20.25" customHeight="1" x14ac:dyDescent="0.2">
      <c r="A427" s="103"/>
      <c r="B427" s="9" t="s">
        <v>48</v>
      </c>
      <c r="C427" s="10"/>
      <c r="D427" s="9"/>
      <c r="E427" s="9"/>
      <c r="F427" s="158" t="str">
        <f t="shared" si="32"/>
        <v>ขึ้นๆลงๆ</v>
      </c>
      <c r="G427" s="157">
        <f t="shared" si="33"/>
        <v>0</v>
      </c>
      <c r="H427" s="12"/>
      <c r="I427" s="9"/>
      <c r="J427" s="9"/>
      <c r="K427" s="258"/>
      <c r="L427" s="258"/>
      <c r="M427" s="166"/>
      <c r="N427" s="166"/>
      <c r="O427" s="18"/>
    </row>
    <row r="428" spans="1:15" s="3" customFormat="1" ht="20.25" customHeight="1" x14ac:dyDescent="0.2">
      <c r="A428" s="103"/>
      <c r="B428" s="9" t="s">
        <v>49</v>
      </c>
      <c r="C428" s="10"/>
      <c r="D428" s="9"/>
      <c r="E428" s="9"/>
      <c r="F428" s="158" t="str">
        <f t="shared" si="32"/>
        <v>ขึ้นๆลงๆ</v>
      </c>
      <c r="G428" s="157">
        <f t="shared" si="33"/>
        <v>0</v>
      </c>
      <c r="H428" s="12"/>
      <c r="I428" s="9"/>
      <c r="J428" s="9"/>
      <c r="K428" s="258"/>
      <c r="L428" s="258"/>
      <c r="M428" s="166"/>
      <c r="N428" s="166"/>
      <c r="O428" s="18"/>
    </row>
    <row r="429" spans="1:15" s="3" customFormat="1" ht="20.25" customHeight="1" x14ac:dyDescent="0.2">
      <c r="A429" s="103"/>
      <c r="B429" s="9" t="s">
        <v>50</v>
      </c>
      <c r="C429" s="10"/>
      <c r="D429" s="9"/>
      <c r="E429" s="9"/>
      <c r="F429" s="158" t="str">
        <f t="shared" si="32"/>
        <v>ขึ้นๆลงๆ</v>
      </c>
      <c r="G429" s="157">
        <f t="shared" si="33"/>
        <v>0</v>
      </c>
      <c r="H429" s="12"/>
      <c r="I429" s="9"/>
      <c r="J429" s="9"/>
      <c r="K429" s="258"/>
      <c r="L429" s="258"/>
      <c r="M429" s="166"/>
      <c r="N429" s="166"/>
      <c r="O429" s="18"/>
    </row>
    <row r="430" spans="1:15" s="3" customFormat="1" ht="20.25" customHeight="1" x14ac:dyDescent="0.2">
      <c r="A430" s="103"/>
      <c r="B430" s="9" t="s">
        <v>8</v>
      </c>
      <c r="C430" s="10"/>
      <c r="D430" s="9"/>
      <c r="E430" s="9"/>
      <c r="F430" s="158" t="str">
        <f t="shared" si="32"/>
        <v>ขึ้นๆลงๆ</v>
      </c>
      <c r="G430" s="157">
        <f t="shared" si="33"/>
        <v>0</v>
      </c>
      <c r="H430" s="12"/>
      <c r="I430" s="9"/>
      <c r="J430" s="9"/>
      <c r="K430" s="258"/>
      <c r="L430" s="258"/>
      <c r="M430" s="166"/>
      <c r="N430" s="166"/>
      <c r="O430" s="18"/>
    </row>
    <row r="431" spans="1:15" s="3" customFormat="1" ht="20.25" customHeight="1" x14ac:dyDescent="0.2">
      <c r="A431" s="103"/>
      <c r="B431" s="9" t="s">
        <v>9</v>
      </c>
      <c r="C431" s="10"/>
      <c r="D431" s="9"/>
      <c r="E431" s="9"/>
      <c r="F431" s="158" t="str">
        <f t="shared" si="32"/>
        <v>ขึ้นๆลงๆ</v>
      </c>
      <c r="G431" s="157">
        <f t="shared" si="33"/>
        <v>0</v>
      </c>
      <c r="H431" s="12"/>
      <c r="I431" s="9"/>
      <c r="J431" s="9"/>
      <c r="K431" s="258"/>
      <c r="L431" s="258"/>
      <c r="M431" s="166"/>
      <c r="N431" s="166"/>
      <c r="O431" s="18"/>
    </row>
    <row r="432" spans="1:15" s="3" customFormat="1" ht="20.25" customHeight="1" x14ac:dyDescent="0.2">
      <c r="A432" s="103"/>
      <c r="B432" s="9" t="s">
        <v>10</v>
      </c>
      <c r="C432" s="10"/>
      <c r="D432" s="9"/>
      <c r="E432" s="9"/>
      <c r="F432" s="158" t="str">
        <f t="shared" si="32"/>
        <v>ขึ้นๆลงๆ</v>
      </c>
      <c r="G432" s="157">
        <f t="shared" si="33"/>
        <v>0</v>
      </c>
      <c r="H432" s="12"/>
      <c r="I432" s="9"/>
      <c r="J432" s="9"/>
      <c r="K432" s="258"/>
      <c r="L432" s="258"/>
      <c r="M432" s="166"/>
      <c r="N432" s="166"/>
      <c r="O432" s="18"/>
    </row>
    <row r="433" spans="1:15" s="3" customFormat="1" ht="20.25" customHeight="1" x14ac:dyDescent="0.2">
      <c r="A433" s="103"/>
      <c r="B433" s="9" t="s">
        <v>11</v>
      </c>
      <c r="C433" s="10"/>
      <c r="D433" s="9"/>
      <c r="E433" s="9"/>
      <c r="F433" s="158" t="str">
        <f t="shared" si="32"/>
        <v>ขึ้นๆลงๆ</v>
      </c>
      <c r="G433" s="157">
        <f t="shared" si="33"/>
        <v>0</v>
      </c>
      <c r="H433" s="12"/>
      <c r="I433" s="9"/>
      <c r="J433" s="9"/>
      <c r="K433" s="258"/>
      <c r="L433" s="258"/>
      <c r="M433" s="166"/>
      <c r="N433" s="166"/>
      <c r="O433" s="18"/>
    </row>
    <row r="434" spans="1:15" s="3" customFormat="1" ht="20.25" customHeight="1" x14ac:dyDescent="0.2">
      <c r="A434" s="103"/>
      <c r="B434" s="9" t="s">
        <v>12</v>
      </c>
      <c r="C434" s="10"/>
      <c r="D434" s="9"/>
      <c r="E434" s="9"/>
      <c r="F434" s="158" t="str">
        <f t="shared" si="32"/>
        <v>ขึ้นๆลงๆ</v>
      </c>
      <c r="G434" s="157">
        <f t="shared" si="33"/>
        <v>0</v>
      </c>
      <c r="H434" s="12"/>
      <c r="I434" s="9"/>
      <c r="J434" s="9"/>
      <c r="K434" s="258"/>
      <c r="L434" s="258"/>
      <c r="M434" s="166"/>
      <c r="N434" s="166"/>
      <c r="O434" s="18"/>
    </row>
    <row r="435" spans="1:15" s="3" customFormat="1" ht="20.25" customHeight="1" x14ac:dyDescent="0.2">
      <c r="A435" s="104"/>
      <c r="B435" s="9" t="s">
        <v>13</v>
      </c>
      <c r="C435" s="10"/>
      <c r="D435" s="9"/>
      <c r="E435" s="9"/>
      <c r="F435" s="158" t="str">
        <f t="shared" si="32"/>
        <v>ขึ้นๆลงๆ</v>
      </c>
      <c r="G435" s="157">
        <f t="shared" si="33"/>
        <v>0</v>
      </c>
      <c r="H435" s="12"/>
      <c r="I435" s="9"/>
      <c r="J435" s="9"/>
      <c r="K435" s="259"/>
      <c r="L435" s="259"/>
      <c r="M435" s="167"/>
      <c r="N435" s="167"/>
      <c r="O435" s="18"/>
    </row>
    <row r="436" spans="1:15" s="3" customFormat="1" ht="20.25" customHeight="1" x14ac:dyDescent="0.2">
      <c r="A436" s="103" t="s">
        <v>32</v>
      </c>
      <c r="B436" s="9" t="s">
        <v>45</v>
      </c>
      <c r="C436" s="10"/>
      <c r="D436" s="9"/>
      <c r="E436" s="9"/>
      <c r="F436" s="158" t="str">
        <f t="shared" si="32"/>
        <v>ขึ้นๆลงๆ</v>
      </c>
      <c r="G436" s="157">
        <f t="shared" si="33"/>
        <v>0</v>
      </c>
      <c r="H436" s="12"/>
      <c r="I436" s="9"/>
      <c r="J436" s="9"/>
      <c r="K436" s="9"/>
      <c r="L436" s="9"/>
      <c r="M436" s="9"/>
      <c r="N436" s="9"/>
      <c r="O436" s="18"/>
    </row>
    <row r="437" spans="1:15" s="3" customFormat="1" ht="20.25" customHeight="1" x14ac:dyDescent="0.2">
      <c r="A437" s="67"/>
      <c r="B437" s="9" t="s">
        <v>46</v>
      </c>
      <c r="C437" s="10"/>
      <c r="D437" s="9"/>
      <c r="E437" s="9"/>
      <c r="F437" s="158" t="str">
        <f t="shared" si="32"/>
        <v>ขึ้นๆลงๆ</v>
      </c>
      <c r="G437" s="157">
        <f t="shared" si="33"/>
        <v>0</v>
      </c>
      <c r="H437" s="12"/>
      <c r="I437" s="9"/>
      <c r="J437" s="9"/>
      <c r="K437" s="9"/>
      <c r="L437" s="9"/>
      <c r="M437" s="9"/>
      <c r="N437" s="9"/>
      <c r="O437" s="18"/>
    </row>
    <row r="438" spans="1:15" s="3" customFormat="1" ht="20.25" customHeight="1" x14ac:dyDescent="0.2">
      <c r="A438" s="67"/>
      <c r="B438" s="9" t="s">
        <v>47</v>
      </c>
      <c r="C438" s="10"/>
      <c r="D438" s="9"/>
      <c r="E438" s="9"/>
      <c r="F438" s="158" t="str">
        <f t="shared" si="32"/>
        <v>ขึ้นๆลงๆ</v>
      </c>
      <c r="G438" s="157">
        <f t="shared" si="33"/>
        <v>0</v>
      </c>
      <c r="H438" s="12"/>
      <c r="I438" s="9"/>
      <c r="J438" s="9"/>
      <c r="K438" s="9"/>
      <c r="L438" s="9"/>
      <c r="M438" s="9"/>
      <c r="N438" s="9"/>
      <c r="O438" s="18"/>
    </row>
    <row r="439" spans="1:15" s="3" customFormat="1" ht="20.25" customHeight="1" x14ac:dyDescent="0.2">
      <c r="A439" s="67"/>
      <c r="B439" s="9" t="s">
        <v>48</v>
      </c>
      <c r="C439" s="10"/>
      <c r="D439" s="9"/>
      <c r="E439" s="9"/>
      <c r="F439" s="158" t="str">
        <f t="shared" si="32"/>
        <v>ขึ้นๆลงๆ</v>
      </c>
      <c r="G439" s="157">
        <f t="shared" si="33"/>
        <v>0</v>
      </c>
      <c r="H439" s="12"/>
      <c r="I439" s="9"/>
      <c r="J439" s="9"/>
      <c r="K439" s="9"/>
      <c r="L439" s="9"/>
      <c r="M439" s="9"/>
      <c r="N439" s="9"/>
      <c r="O439" s="18"/>
    </row>
    <row r="440" spans="1:15" s="3" customFormat="1" ht="20.25" customHeight="1" x14ac:dyDescent="0.2">
      <c r="A440" s="67"/>
      <c r="B440" s="9" t="s">
        <v>49</v>
      </c>
      <c r="C440" s="10"/>
      <c r="D440" s="9"/>
      <c r="E440" s="9"/>
      <c r="F440" s="158" t="str">
        <f t="shared" si="32"/>
        <v>ขึ้นๆลงๆ</v>
      </c>
      <c r="G440" s="157">
        <f t="shared" si="33"/>
        <v>0</v>
      </c>
      <c r="H440" s="12"/>
      <c r="I440" s="9"/>
      <c r="J440" s="9"/>
      <c r="K440" s="9"/>
      <c r="L440" s="9"/>
      <c r="M440" s="9"/>
      <c r="N440" s="9"/>
      <c r="O440" s="18"/>
    </row>
    <row r="441" spans="1:15" s="3" customFormat="1" ht="20.25" customHeight="1" x14ac:dyDescent="0.2">
      <c r="A441" s="67"/>
      <c r="B441" s="9" t="s">
        <v>50</v>
      </c>
      <c r="C441" s="10"/>
      <c r="D441" s="9"/>
      <c r="E441" s="9"/>
      <c r="F441" s="158" t="str">
        <f t="shared" ref="F441:F447" si="34">IF(C441&lt;D441,IF(D441&lt;E441,"เพิ่มขึ้นต่อเนื่อง","ขึ้นๆลงๆ"),IF(C441&gt;D441,IF(C441&gt;E441,"ลดลงต่อเนื่อง","ขึ้นๆลงๆ"),"ขึ้นๆลงๆ"))</f>
        <v>ขึ้นๆลงๆ</v>
      </c>
      <c r="G441" s="157">
        <f t="shared" si="33"/>
        <v>0</v>
      </c>
      <c r="H441" s="12"/>
      <c r="I441" s="9"/>
      <c r="J441" s="9"/>
      <c r="K441" s="9"/>
      <c r="L441" s="9"/>
      <c r="M441" s="9"/>
      <c r="N441" s="9"/>
      <c r="O441" s="18"/>
    </row>
    <row r="442" spans="1:15" s="3" customFormat="1" ht="20.25" customHeight="1" x14ac:dyDescent="0.2">
      <c r="A442" s="67"/>
      <c r="B442" s="9" t="s">
        <v>8</v>
      </c>
      <c r="C442" s="10"/>
      <c r="D442" s="9"/>
      <c r="E442" s="9"/>
      <c r="F442" s="158" t="str">
        <f t="shared" si="34"/>
        <v>ขึ้นๆลงๆ</v>
      </c>
      <c r="G442" s="157">
        <f t="shared" si="33"/>
        <v>0</v>
      </c>
      <c r="H442" s="12"/>
      <c r="I442" s="9"/>
      <c r="J442" s="9"/>
      <c r="K442" s="9"/>
      <c r="L442" s="9"/>
      <c r="M442" s="9"/>
      <c r="N442" s="9"/>
      <c r="O442" s="18"/>
    </row>
    <row r="443" spans="1:15" s="3" customFormat="1" ht="20.25" customHeight="1" x14ac:dyDescent="0.2">
      <c r="A443" s="67"/>
      <c r="B443" s="9" t="s">
        <v>9</v>
      </c>
      <c r="C443" s="10"/>
      <c r="D443" s="9"/>
      <c r="E443" s="9"/>
      <c r="F443" s="158" t="str">
        <f t="shared" si="34"/>
        <v>ขึ้นๆลงๆ</v>
      </c>
      <c r="G443" s="157">
        <f t="shared" si="33"/>
        <v>0</v>
      </c>
      <c r="H443" s="12"/>
      <c r="I443" s="9"/>
      <c r="J443" s="9"/>
      <c r="K443" s="9"/>
      <c r="L443" s="9"/>
      <c r="M443" s="9"/>
      <c r="N443" s="9"/>
      <c r="O443" s="18"/>
    </row>
    <row r="444" spans="1:15" s="3" customFormat="1" ht="20.25" customHeight="1" x14ac:dyDescent="0.2">
      <c r="A444" s="67"/>
      <c r="B444" s="9" t="s">
        <v>10</v>
      </c>
      <c r="C444" s="10"/>
      <c r="D444" s="9"/>
      <c r="E444" s="9"/>
      <c r="F444" s="158" t="str">
        <f t="shared" si="34"/>
        <v>ขึ้นๆลงๆ</v>
      </c>
      <c r="G444" s="157">
        <f t="shared" si="33"/>
        <v>0</v>
      </c>
      <c r="H444" s="12"/>
      <c r="I444" s="9"/>
      <c r="J444" s="9"/>
      <c r="K444" s="9"/>
      <c r="L444" s="9"/>
      <c r="M444" s="9"/>
      <c r="N444" s="9"/>
      <c r="O444" s="18"/>
    </row>
    <row r="445" spans="1:15" s="3" customFormat="1" ht="20.25" customHeight="1" x14ac:dyDescent="0.2">
      <c r="A445" s="67"/>
      <c r="B445" s="9" t="s">
        <v>11</v>
      </c>
      <c r="C445" s="10"/>
      <c r="D445" s="9"/>
      <c r="E445" s="9"/>
      <c r="F445" s="158" t="str">
        <f t="shared" si="34"/>
        <v>ขึ้นๆลงๆ</v>
      </c>
      <c r="G445" s="157">
        <f t="shared" si="33"/>
        <v>0</v>
      </c>
      <c r="H445" s="12"/>
      <c r="I445" s="9"/>
      <c r="J445" s="9"/>
      <c r="K445" s="9"/>
      <c r="L445" s="9"/>
      <c r="M445" s="9"/>
      <c r="N445" s="9"/>
      <c r="O445" s="18"/>
    </row>
    <row r="446" spans="1:15" s="3" customFormat="1" ht="20.25" customHeight="1" x14ac:dyDescent="0.2">
      <c r="A446" s="67"/>
      <c r="B446" s="9" t="s">
        <v>12</v>
      </c>
      <c r="C446" s="10"/>
      <c r="D446" s="9"/>
      <c r="E446" s="9"/>
      <c r="F446" s="158" t="str">
        <f t="shared" si="34"/>
        <v>ขึ้นๆลงๆ</v>
      </c>
      <c r="G446" s="157">
        <f t="shared" si="33"/>
        <v>0</v>
      </c>
      <c r="H446" s="12"/>
      <c r="I446" s="9"/>
      <c r="J446" s="9"/>
      <c r="K446" s="9"/>
      <c r="L446" s="9"/>
      <c r="M446" s="9"/>
      <c r="N446" s="9"/>
      <c r="O446" s="18"/>
    </row>
    <row r="447" spans="1:15" s="3" customFormat="1" ht="20.25" customHeight="1" x14ac:dyDescent="0.2">
      <c r="A447" s="118"/>
      <c r="B447" s="9" t="s">
        <v>13</v>
      </c>
      <c r="C447" s="10"/>
      <c r="D447" s="9"/>
      <c r="E447" s="9"/>
      <c r="F447" s="158" t="str">
        <f t="shared" si="34"/>
        <v>ขึ้นๆลงๆ</v>
      </c>
      <c r="G447" s="157">
        <f t="shared" si="33"/>
        <v>0</v>
      </c>
      <c r="H447" s="12"/>
      <c r="I447" s="9"/>
      <c r="J447" s="9"/>
      <c r="K447" s="9"/>
      <c r="L447" s="9"/>
      <c r="M447" s="9"/>
      <c r="N447" s="9"/>
      <c r="O447" s="18"/>
    </row>
    <row r="448" spans="1:15" s="3" customFormat="1" ht="20.25" customHeight="1" x14ac:dyDescent="0.2">
      <c r="A448" s="67"/>
      <c r="B448" s="26"/>
      <c r="C448" s="67"/>
      <c r="D448" s="26"/>
      <c r="E448" s="26"/>
      <c r="F448" s="26"/>
      <c r="G448" s="27"/>
      <c r="H448" s="27"/>
      <c r="I448" s="26"/>
      <c r="J448" s="26"/>
      <c r="K448" s="26"/>
      <c r="L448" s="26"/>
      <c r="M448" s="26"/>
      <c r="N448" s="26"/>
      <c r="O448" s="28"/>
    </row>
    <row r="449" spans="1:15" s="3" customFormat="1" ht="21" customHeight="1" x14ac:dyDescent="0.2">
      <c r="A449" s="66" t="s">
        <v>56</v>
      </c>
      <c r="B449" s="66"/>
      <c r="C449" s="87"/>
      <c r="D449" s="88"/>
      <c r="E449" s="88"/>
      <c r="F449" s="88"/>
      <c r="G449" s="89"/>
      <c r="H449" s="89"/>
      <c r="I449" s="88"/>
      <c r="J449" s="88"/>
      <c r="K449" s="88"/>
      <c r="L449" s="88"/>
      <c r="M449" s="88"/>
      <c r="N449" s="88"/>
      <c r="O449" s="90"/>
    </row>
    <row r="450" spans="1:15" s="3" customFormat="1" ht="24" x14ac:dyDescent="0.2">
      <c r="A450" s="281" t="s">
        <v>2</v>
      </c>
      <c r="B450" s="282"/>
      <c r="C450" s="285" t="s">
        <v>3</v>
      </c>
      <c r="D450" s="285"/>
      <c r="E450" s="285"/>
      <c r="F450" s="285"/>
      <c r="G450" s="285"/>
      <c r="H450" s="285" t="s">
        <v>4</v>
      </c>
      <c r="I450" s="285"/>
      <c r="J450" s="285"/>
      <c r="K450" s="265"/>
      <c r="L450" s="286" t="s">
        <v>5</v>
      </c>
      <c r="M450" s="177"/>
      <c r="N450" s="177"/>
      <c r="O450" s="287" t="s">
        <v>59</v>
      </c>
    </row>
    <row r="451" spans="1:15" s="3" customFormat="1" ht="22.5" customHeight="1" thickBot="1" x14ac:dyDescent="0.25">
      <c r="A451" s="283"/>
      <c r="B451" s="284"/>
      <c r="C451" s="13">
        <v>2558</v>
      </c>
      <c r="D451" s="13">
        <v>2559</v>
      </c>
      <c r="E451" s="13">
        <v>2560</v>
      </c>
      <c r="F451" s="161"/>
      <c r="G451" s="162" t="s">
        <v>6</v>
      </c>
      <c r="H451" s="13">
        <v>61</v>
      </c>
      <c r="I451" s="13">
        <v>62</v>
      </c>
      <c r="J451" s="13">
        <v>63</v>
      </c>
      <c r="K451" s="266"/>
      <c r="L451" s="286"/>
      <c r="M451" s="177"/>
      <c r="N451" s="177"/>
      <c r="O451" s="288"/>
    </row>
    <row r="452" spans="1:15" s="3" customFormat="1" ht="24" customHeight="1" x14ac:dyDescent="0.2">
      <c r="A452" s="263" t="s">
        <v>33</v>
      </c>
      <c r="B452" s="264"/>
      <c r="C452" s="10">
        <v>5</v>
      </c>
      <c r="D452" s="9">
        <v>4</v>
      </c>
      <c r="E452" s="9">
        <v>4</v>
      </c>
      <c r="F452" s="158" t="str">
        <f>IF(C452&lt;D452,IF(D452&lt;E452,"เพิ่มขึ้นต่อเนื่อง","ขึ้นๆลงๆ"),IF(C452&gt;D452,IF(C452&gt;E452,"ลดลงต่อเนื่อง","ขึ้นๆลงๆ"),"ขึ้นๆลงๆ"))</f>
        <v>ลดลงต่อเนื่อง</v>
      </c>
      <c r="G452" s="157">
        <f>IF(F452="ขึ้นๆลงๆ",((C452+D452+E452)/3),IF(F452="เพิ่มขึ้นต่อเนื่อง",((C452-D452)+E452),IF(F452="ลดลงต่อเนื่อง",((C452+D452+E452)/3),)))</f>
        <v>4.333333333333333</v>
      </c>
      <c r="H452" s="12"/>
      <c r="I452" s="9"/>
      <c r="J452" s="9"/>
      <c r="K452" s="91"/>
      <c r="L452" s="10"/>
      <c r="M452" s="10"/>
      <c r="N452" s="10"/>
      <c r="O452" s="18"/>
    </row>
    <row r="453" spans="1:15" s="3" customFormat="1" ht="24" customHeight="1" x14ac:dyDescent="0.2">
      <c r="A453" s="260" t="s">
        <v>63</v>
      </c>
      <c r="B453" s="261"/>
      <c r="C453" s="10"/>
      <c r="D453" s="62"/>
      <c r="E453" s="9"/>
      <c r="F453" s="158" t="str">
        <f t="shared" ref="F453:F457" si="35">IF(C453&lt;D453,IF(D453&lt;E453,"เพิ่มขึ้นต่อเนื่อง","ขึ้นๆลงๆ"),IF(C453&gt;D453,IF(C453&gt;E453,"ลดลงต่อเนื่อง","ขึ้นๆลงๆ"),"ขึ้นๆลงๆ"))</f>
        <v>ขึ้นๆลงๆ</v>
      </c>
      <c r="G453" s="157">
        <f t="shared" ref="G453:G457" si="36">IF(F453="ขึ้นๆลงๆ",((C453+D453+E453)/3),IF(F453="เพิ่มขึ้นต่อเนื่อง",((C453-D453)+E453),IF(F453="ลดลงต่อเนื่อง",((C453+D453+E453)/3),)))</f>
        <v>0</v>
      </c>
      <c r="H453" s="12"/>
      <c r="I453" s="9"/>
      <c r="J453" s="9"/>
      <c r="K453" s="84"/>
      <c r="L453" s="10"/>
      <c r="M453" s="10"/>
      <c r="N453" s="10"/>
      <c r="O453" s="18"/>
    </row>
    <row r="454" spans="1:15" s="3" customFormat="1" ht="44.25" customHeight="1" x14ac:dyDescent="0.2">
      <c r="A454" s="260" t="s">
        <v>34</v>
      </c>
      <c r="B454" s="261"/>
      <c r="C454" s="10"/>
      <c r="D454" s="9"/>
      <c r="E454" s="9"/>
      <c r="F454" s="158" t="str">
        <f t="shared" si="35"/>
        <v>ขึ้นๆลงๆ</v>
      </c>
      <c r="G454" s="157">
        <f t="shared" si="36"/>
        <v>0</v>
      </c>
      <c r="H454" s="12"/>
      <c r="I454" s="9"/>
      <c r="J454" s="9"/>
      <c r="K454" s="84"/>
      <c r="L454" s="10"/>
      <c r="M454" s="10"/>
      <c r="N454" s="10"/>
      <c r="O454" s="18"/>
    </row>
    <row r="455" spans="1:15" s="3" customFormat="1" ht="24" customHeight="1" x14ac:dyDescent="0.2">
      <c r="A455" s="260" t="s">
        <v>35</v>
      </c>
      <c r="B455" s="261"/>
      <c r="C455" s="10"/>
      <c r="D455" s="16"/>
      <c r="E455" s="16"/>
      <c r="F455" s="158" t="str">
        <f t="shared" si="35"/>
        <v>ขึ้นๆลงๆ</v>
      </c>
      <c r="G455" s="157">
        <f t="shared" si="36"/>
        <v>0</v>
      </c>
      <c r="H455" s="18"/>
      <c r="I455" s="18"/>
      <c r="J455" s="16"/>
      <c r="K455" s="84"/>
      <c r="L455" s="10"/>
      <c r="M455" s="10"/>
      <c r="N455" s="10"/>
      <c r="O455" s="16"/>
    </row>
    <row r="456" spans="1:15" s="3" customFormat="1" ht="44.25" customHeight="1" x14ac:dyDescent="0.2">
      <c r="A456" s="260" t="s">
        <v>36</v>
      </c>
      <c r="B456" s="261"/>
      <c r="C456" s="10"/>
      <c r="D456" s="16"/>
      <c r="E456" s="16"/>
      <c r="F456" s="158" t="str">
        <f t="shared" si="35"/>
        <v>ขึ้นๆลงๆ</v>
      </c>
      <c r="G456" s="157">
        <f t="shared" si="36"/>
        <v>0</v>
      </c>
      <c r="H456" s="18"/>
      <c r="I456" s="18"/>
      <c r="J456" s="16"/>
      <c r="K456" s="84"/>
      <c r="L456" s="10"/>
      <c r="M456" s="10"/>
      <c r="N456" s="10"/>
      <c r="O456" s="16"/>
    </row>
    <row r="457" spans="1:15" s="3" customFormat="1" ht="46.5" customHeight="1" x14ac:dyDescent="0.2">
      <c r="A457" s="260" t="s">
        <v>37</v>
      </c>
      <c r="B457" s="261"/>
      <c r="C457" s="10"/>
      <c r="D457" s="16"/>
      <c r="E457" s="16"/>
      <c r="F457" s="158" t="str">
        <f t="shared" si="35"/>
        <v>ขึ้นๆลงๆ</v>
      </c>
      <c r="G457" s="157">
        <f t="shared" si="36"/>
        <v>0</v>
      </c>
      <c r="H457" s="18"/>
      <c r="I457" s="18"/>
      <c r="J457" s="16"/>
      <c r="K457" s="85"/>
      <c r="L457" s="10"/>
      <c r="M457" s="10"/>
      <c r="N457" s="10"/>
      <c r="O457" s="16"/>
    </row>
    <row r="458" spans="1:15" s="3" customFormat="1" ht="24" x14ac:dyDescent="0.2">
      <c r="A458" s="346"/>
      <c r="B458" s="346"/>
      <c r="C458" s="45"/>
      <c r="G458" s="147"/>
      <c r="H458" s="7"/>
      <c r="I458" s="7"/>
    </row>
    <row r="459" spans="1:15" s="3" customFormat="1" ht="24" x14ac:dyDescent="0.2">
      <c r="A459" s="347"/>
      <c r="B459" s="347"/>
      <c r="C459" s="45"/>
      <c r="D459" s="45"/>
      <c r="E459" s="45"/>
      <c r="F459" s="45"/>
      <c r="G459" s="148"/>
      <c r="H459" s="45"/>
      <c r="I459" s="45"/>
      <c r="J459" s="45"/>
      <c r="K459" s="45"/>
      <c r="L459" s="45"/>
      <c r="M459" s="45"/>
      <c r="N459" s="45"/>
      <c r="O459" s="46"/>
    </row>
    <row r="460" spans="1:15" s="3" customFormat="1" ht="24.75" thickBot="1" x14ac:dyDescent="0.25">
      <c r="A460" s="4" t="s">
        <v>44</v>
      </c>
      <c r="B460" s="4"/>
      <c r="C460" s="7"/>
      <c r="D460" s="7"/>
      <c r="E460" s="7"/>
      <c r="F460" s="7"/>
      <c r="G460" s="143"/>
      <c r="H460" s="7"/>
      <c r="I460" s="7"/>
      <c r="J460" s="7"/>
      <c r="K460" s="7"/>
      <c r="L460" s="7"/>
      <c r="M460" s="7"/>
      <c r="N460" s="7"/>
      <c r="O460" s="7"/>
    </row>
    <row r="461" spans="1:15" s="3" customFormat="1" ht="24" x14ac:dyDescent="0.2">
      <c r="A461" s="281" t="s">
        <v>2</v>
      </c>
      <c r="B461" s="282"/>
      <c r="C461" s="341" t="s">
        <v>3</v>
      </c>
      <c r="D461" s="348"/>
      <c r="E461" s="348"/>
      <c r="F461" s="348"/>
      <c r="G461" s="349"/>
      <c r="H461" s="340" t="s">
        <v>4</v>
      </c>
      <c r="I461" s="340"/>
      <c r="J461" s="340"/>
      <c r="K461" s="276"/>
      <c r="L461" s="277" t="s">
        <v>5</v>
      </c>
      <c r="M461" s="175"/>
      <c r="N461" s="175"/>
      <c r="O461" s="344" t="s">
        <v>59</v>
      </c>
    </row>
    <row r="462" spans="1:15" s="3" customFormat="1" ht="24.75" thickBot="1" x14ac:dyDescent="0.25">
      <c r="A462" s="283"/>
      <c r="B462" s="284"/>
      <c r="C462" s="19">
        <v>2558</v>
      </c>
      <c r="D462" s="19">
        <v>2559</v>
      </c>
      <c r="E462" s="19">
        <v>2560</v>
      </c>
      <c r="F462" s="160"/>
      <c r="G462" s="163" t="s">
        <v>6</v>
      </c>
      <c r="H462" s="125">
        <v>2561</v>
      </c>
      <c r="I462" s="125">
        <v>2562</v>
      </c>
      <c r="J462" s="19">
        <v>2563</v>
      </c>
      <c r="K462" s="266"/>
      <c r="L462" s="278"/>
      <c r="M462" s="177"/>
      <c r="N462" s="177"/>
      <c r="O462" s="345"/>
    </row>
    <row r="463" spans="1:15" s="3" customFormat="1" ht="45.75" customHeight="1" x14ac:dyDescent="0.2">
      <c r="A463" s="260" t="s">
        <v>38</v>
      </c>
      <c r="B463" s="333"/>
      <c r="C463" s="9"/>
      <c r="D463" s="9"/>
      <c r="E463" s="9"/>
      <c r="F463" s="158" t="str">
        <f>IF(C463&lt;D463,IF(D463&lt;E463,"เพิ่มขึ้นต่อเนื่อง","ขึ้นๆลงๆ"),IF(C463&gt;D463,IF(C463&gt;E463,"ลดลงต่อเนื่อง","ขึ้นๆลงๆ"),"ขึ้นๆลงๆ"))</f>
        <v>ขึ้นๆลงๆ</v>
      </c>
      <c r="G463" s="156">
        <f>IF(F463="ขึ้นๆลงๆ",((C463+D463+E463)/3),IF(F463="เพิ่มขึ้นต่อเนื่อง",((C463-D463)+E463),IF(F463="ลดลงต่อเนื่อง",((C463+D463+E463)/3),)))</f>
        <v>0</v>
      </c>
      <c r="H463" s="9"/>
      <c r="I463" s="9"/>
      <c r="J463" s="9"/>
      <c r="K463" s="9"/>
      <c r="L463" s="9"/>
      <c r="M463" s="9"/>
      <c r="N463" s="9"/>
      <c r="O463" s="18"/>
    </row>
    <row r="464" spans="1:15" s="3" customFormat="1" ht="45" customHeight="1" x14ac:dyDescent="0.2">
      <c r="A464" s="260" t="s">
        <v>39</v>
      </c>
      <c r="B464" s="333"/>
      <c r="C464" s="9"/>
      <c r="D464" s="9"/>
      <c r="E464" s="9"/>
      <c r="F464" s="158" t="str">
        <f t="shared" ref="F464:F467" si="37">IF(C464&lt;D464,IF(D464&lt;E464,"เพิ่มขึ้นต่อเนื่อง","ขึ้นๆลงๆ"),IF(C464&gt;D464,IF(C464&gt;E464,"ลดลงต่อเนื่อง","ขึ้นๆลงๆ"),"ขึ้นๆลงๆ"))</f>
        <v>ขึ้นๆลงๆ</v>
      </c>
      <c r="G464" s="156">
        <f t="shared" ref="G464:G467" si="38">IF(F464="ขึ้นๆลงๆ",((C464+D464+E464)/3),IF(F464="เพิ่มขึ้นต่อเนื่อง",((C464-D464)+E464),IF(F464="ลดลงต่อเนื่อง",((C464+D464+E464)/3),)))</f>
        <v>0</v>
      </c>
      <c r="H464" s="9"/>
      <c r="I464" s="9"/>
      <c r="J464" s="9"/>
      <c r="K464" s="9"/>
      <c r="L464" s="9"/>
      <c r="M464" s="9"/>
      <c r="N464" s="9"/>
      <c r="O464" s="18"/>
    </row>
    <row r="465" spans="1:15" s="3" customFormat="1" ht="27" x14ac:dyDescent="0.2">
      <c r="A465" s="260" t="s">
        <v>40</v>
      </c>
      <c r="B465" s="333"/>
      <c r="C465" s="9"/>
      <c r="D465" s="9"/>
      <c r="E465" s="9"/>
      <c r="F465" s="158" t="str">
        <f t="shared" si="37"/>
        <v>ขึ้นๆลงๆ</v>
      </c>
      <c r="G465" s="156">
        <f t="shared" si="38"/>
        <v>0</v>
      </c>
      <c r="H465" s="9"/>
      <c r="I465" s="9"/>
      <c r="J465" s="9"/>
      <c r="K465" s="9"/>
      <c r="L465" s="9"/>
      <c r="M465" s="9"/>
      <c r="N465" s="9"/>
      <c r="O465" s="18"/>
    </row>
    <row r="466" spans="1:15" s="3" customFormat="1" ht="48.75" customHeight="1" x14ac:dyDescent="0.2">
      <c r="A466" s="260" t="s">
        <v>41</v>
      </c>
      <c r="B466" s="333"/>
      <c r="C466" s="9"/>
      <c r="D466" s="9"/>
      <c r="E466" s="9"/>
      <c r="F466" s="158" t="str">
        <f t="shared" si="37"/>
        <v>ขึ้นๆลงๆ</v>
      </c>
      <c r="G466" s="156">
        <f t="shared" si="38"/>
        <v>0</v>
      </c>
      <c r="H466" s="9"/>
      <c r="I466" s="9"/>
      <c r="J466" s="9"/>
      <c r="K466" s="9"/>
      <c r="L466" s="9"/>
      <c r="M466" s="9"/>
      <c r="N466" s="9"/>
      <c r="O466" s="18"/>
    </row>
    <row r="467" spans="1:15" s="3" customFormat="1" ht="43.5" customHeight="1" x14ac:dyDescent="0.2">
      <c r="A467" s="260" t="s">
        <v>42</v>
      </c>
      <c r="B467" s="333"/>
      <c r="C467" s="9"/>
      <c r="D467" s="9"/>
      <c r="E467" s="9"/>
      <c r="F467" s="158" t="str">
        <f t="shared" si="37"/>
        <v>ขึ้นๆลงๆ</v>
      </c>
      <c r="G467" s="156">
        <f t="shared" si="38"/>
        <v>0</v>
      </c>
      <c r="H467" s="9"/>
      <c r="I467" s="9"/>
      <c r="J467" s="9"/>
      <c r="K467" s="9"/>
      <c r="L467" s="9"/>
      <c r="M467" s="9"/>
      <c r="N467" s="9"/>
      <c r="O467" s="18"/>
    </row>
    <row r="468" spans="1:15" s="3" customFormat="1" ht="23.25" x14ac:dyDescent="0.2">
      <c r="A468" s="5"/>
      <c r="B468" s="5"/>
      <c r="C468" s="7"/>
      <c r="D468" s="7"/>
      <c r="E468" s="7"/>
      <c r="F468" s="7"/>
      <c r="G468" s="143"/>
      <c r="H468" s="7"/>
      <c r="I468" s="7"/>
      <c r="J468" s="7"/>
      <c r="K468" s="7"/>
      <c r="L468" s="7"/>
      <c r="M468" s="7"/>
      <c r="N468" s="7"/>
      <c r="O468" s="7"/>
    </row>
    <row r="469" spans="1:15" s="3" customFormat="1" ht="18.75" x14ac:dyDescent="0.2">
      <c r="A469" s="6"/>
      <c r="B469" s="6"/>
      <c r="C469" s="7"/>
      <c r="D469" s="7"/>
      <c r="E469" s="7"/>
      <c r="F469" s="7"/>
      <c r="G469" s="143"/>
      <c r="H469" s="7"/>
      <c r="I469" s="7"/>
      <c r="J469" s="7"/>
      <c r="K469" s="7"/>
      <c r="L469" s="7"/>
      <c r="M469" s="7"/>
      <c r="N469" s="7"/>
      <c r="O469" s="7"/>
    </row>
    <row r="470" spans="1:15" s="3" customFormat="1" ht="18.75" x14ac:dyDescent="0.2">
      <c r="A470" s="6"/>
      <c r="B470" s="6"/>
      <c r="C470" s="7"/>
      <c r="D470" s="7"/>
      <c r="E470" s="7"/>
      <c r="F470" s="7"/>
      <c r="G470" s="143"/>
      <c r="H470" s="7"/>
      <c r="I470" s="7"/>
      <c r="J470" s="7"/>
      <c r="K470" s="7"/>
      <c r="L470" s="7"/>
      <c r="M470" s="7"/>
      <c r="N470" s="7"/>
      <c r="O470" s="7"/>
    </row>
    <row r="471" spans="1:15" ht="18.75" x14ac:dyDescent="0.2">
      <c r="A471" s="6"/>
      <c r="B471" s="6"/>
      <c r="C471" s="7"/>
      <c r="D471" s="7"/>
      <c r="E471" s="7"/>
      <c r="F471" s="7"/>
      <c r="G471" s="143"/>
      <c r="H471" s="7"/>
      <c r="I471" s="7"/>
      <c r="J471" s="7"/>
      <c r="K471" s="7"/>
      <c r="L471" s="7"/>
      <c r="M471" s="7"/>
      <c r="N471" s="7"/>
      <c r="O471" s="7"/>
    </row>
    <row r="472" spans="1:15" ht="18.75" x14ac:dyDescent="0.2">
      <c r="A472" s="6"/>
      <c r="B472" s="6"/>
      <c r="C472" s="7"/>
      <c r="D472" s="7"/>
      <c r="E472" s="7"/>
      <c r="F472" s="7"/>
      <c r="G472" s="143"/>
      <c r="H472" s="7"/>
      <c r="I472" s="7"/>
      <c r="J472" s="7"/>
      <c r="K472" s="7"/>
      <c r="L472" s="7"/>
      <c r="M472" s="7"/>
      <c r="N472" s="7"/>
      <c r="O472" s="7"/>
    </row>
  </sheetData>
  <mergeCells count="264">
    <mergeCell ref="K114:K117"/>
    <mergeCell ref="L114:L117"/>
    <mergeCell ref="K118:K121"/>
    <mergeCell ref="L118:L121"/>
    <mergeCell ref="K122:K125"/>
    <mergeCell ref="L122:L125"/>
    <mergeCell ref="K126:K129"/>
    <mergeCell ref="L126:L129"/>
    <mergeCell ref="K91:K94"/>
    <mergeCell ref="L91:L94"/>
    <mergeCell ref="K98:K101"/>
    <mergeCell ref="L98:L101"/>
    <mergeCell ref="K102:K105"/>
    <mergeCell ref="L102:L105"/>
    <mergeCell ref="K106:K109"/>
    <mergeCell ref="L106:L109"/>
    <mergeCell ref="K110:K113"/>
    <mergeCell ref="L110:L113"/>
    <mergeCell ref="K95:K96"/>
    <mergeCell ref="L79:L82"/>
    <mergeCell ref="K83:K86"/>
    <mergeCell ref="L83:L86"/>
    <mergeCell ref="K87:K90"/>
    <mergeCell ref="L87:L90"/>
    <mergeCell ref="K43:K46"/>
    <mergeCell ref="K47:K50"/>
    <mergeCell ref="L47:L50"/>
    <mergeCell ref="K51:K54"/>
    <mergeCell ref="L51:L54"/>
    <mergeCell ref="K55:K58"/>
    <mergeCell ref="L55:L58"/>
    <mergeCell ref="K63:K66"/>
    <mergeCell ref="L63:L66"/>
    <mergeCell ref="K67:K70"/>
    <mergeCell ref="L67:L70"/>
    <mergeCell ref="L44:L46"/>
    <mergeCell ref="K71:K74"/>
    <mergeCell ref="L71:L74"/>
    <mergeCell ref="K75:K78"/>
    <mergeCell ref="L75:L78"/>
    <mergeCell ref="K79:K82"/>
    <mergeCell ref="A339:A350"/>
    <mergeCell ref="A351:A362"/>
    <mergeCell ref="A363:A374"/>
    <mergeCell ref="A381:A385"/>
    <mergeCell ref="A386:A390"/>
    <mergeCell ref="A279:A290"/>
    <mergeCell ref="A291:A302"/>
    <mergeCell ref="A303:A314"/>
    <mergeCell ref="A315:A326"/>
    <mergeCell ref="A327:A338"/>
    <mergeCell ref="A375:E375"/>
    <mergeCell ref="A464:B464"/>
    <mergeCell ref="A465:B465"/>
    <mergeCell ref="A466:B466"/>
    <mergeCell ref="A467:B467"/>
    <mergeCell ref="O461:O462"/>
    <mergeCell ref="L461:L462"/>
    <mergeCell ref="A391:B391"/>
    <mergeCell ref="A461:B462"/>
    <mergeCell ref="A463:B463"/>
    <mergeCell ref="H461:J461"/>
    <mergeCell ref="A399:C399"/>
    <mergeCell ref="A458:B458"/>
    <mergeCell ref="A459:B459"/>
    <mergeCell ref="K400:K411"/>
    <mergeCell ref="C461:G461"/>
    <mergeCell ref="K461:K462"/>
    <mergeCell ref="O95:O96"/>
    <mergeCell ref="A154:B154"/>
    <mergeCell ref="A95:B96"/>
    <mergeCell ref="A97:B97"/>
    <mergeCell ref="A98:B98"/>
    <mergeCell ref="A102:B102"/>
    <mergeCell ref="A106:B106"/>
    <mergeCell ref="A152:B153"/>
    <mergeCell ref="O152:O153"/>
    <mergeCell ref="A149:O149"/>
    <mergeCell ref="H95:J95"/>
    <mergeCell ref="L95:L96"/>
    <mergeCell ref="A130:B130"/>
    <mergeCell ref="A133:B133"/>
    <mergeCell ref="A134:B134"/>
    <mergeCell ref="A135:B135"/>
    <mergeCell ref="A136:B136"/>
    <mergeCell ref="A110:B110"/>
    <mergeCell ref="C152:G152"/>
    <mergeCell ref="H152:J152"/>
    <mergeCell ref="L152:L153"/>
    <mergeCell ref="L131:L132"/>
    <mergeCell ref="O131:O132"/>
    <mergeCell ref="L140:L141"/>
    <mergeCell ref="A167:A178"/>
    <mergeCell ref="A179:A190"/>
    <mergeCell ref="A191:A202"/>
    <mergeCell ref="A218:A229"/>
    <mergeCell ref="A267:A278"/>
    <mergeCell ref="C95:G95"/>
    <mergeCell ref="H131:J131"/>
    <mergeCell ref="A140:B141"/>
    <mergeCell ref="C140:G140"/>
    <mergeCell ref="H140:J140"/>
    <mergeCell ref="A114:B114"/>
    <mergeCell ref="A118:B118"/>
    <mergeCell ref="A122:B122"/>
    <mergeCell ref="A266:B266"/>
    <mergeCell ref="A142:B142"/>
    <mergeCell ref="A203:A214"/>
    <mergeCell ref="A144:B144"/>
    <mergeCell ref="A145:B145"/>
    <mergeCell ref="A79:B79"/>
    <mergeCell ref="A83:B83"/>
    <mergeCell ref="A87:B87"/>
    <mergeCell ref="A91:B91"/>
    <mergeCell ref="A131:B132"/>
    <mergeCell ref="C131:G131"/>
    <mergeCell ref="A155:A166"/>
    <mergeCell ref="A62:B62"/>
    <mergeCell ref="A63:B63"/>
    <mergeCell ref="A67:B67"/>
    <mergeCell ref="A71:B71"/>
    <mergeCell ref="A75:B75"/>
    <mergeCell ref="A137:B137"/>
    <mergeCell ref="A138:B138"/>
    <mergeCell ref="A139:E139"/>
    <mergeCell ref="A143:B143"/>
    <mergeCell ref="A126:B126"/>
    <mergeCell ref="O7:O8"/>
    <mergeCell ref="O60:O61"/>
    <mergeCell ref="A9:B9"/>
    <mergeCell ref="A7:B8"/>
    <mergeCell ref="A10:B10"/>
    <mergeCell ref="A14:B14"/>
    <mergeCell ref="A18:B18"/>
    <mergeCell ref="A22:B22"/>
    <mergeCell ref="K7:K8"/>
    <mergeCell ref="K60:K61"/>
    <mergeCell ref="K10:K13"/>
    <mergeCell ref="K14:K17"/>
    <mergeCell ref="K18:K21"/>
    <mergeCell ref="K22:K25"/>
    <mergeCell ref="K26:K29"/>
    <mergeCell ref="K30:K33"/>
    <mergeCell ref="K35:K38"/>
    <mergeCell ref="L35:L38"/>
    <mergeCell ref="K39:K42"/>
    <mergeCell ref="L40:L42"/>
    <mergeCell ref="M7:M8"/>
    <mergeCell ref="N7:N8"/>
    <mergeCell ref="L7:L8"/>
    <mergeCell ref="L10:L33"/>
    <mergeCell ref="O140:O141"/>
    <mergeCell ref="A450:B451"/>
    <mergeCell ref="C450:G450"/>
    <mergeCell ref="H450:J450"/>
    <mergeCell ref="L450:L451"/>
    <mergeCell ref="O450:O451"/>
    <mergeCell ref="A1:O1"/>
    <mergeCell ref="A2:O2"/>
    <mergeCell ref="C60:G60"/>
    <mergeCell ref="H60:J60"/>
    <mergeCell ref="L60:L61"/>
    <mergeCell ref="A26:B26"/>
    <mergeCell ref="A30:B30"/>
    <mergeCell ref="A34:B34"/>
    <mergeCell ref="A35:B35"/>
    <mergeCell ref="A39:B39"/>
    <mergeCell ref="A43:B43"/>
    <mergeCell ref="A47:B47"/>
    <mergeCell ref="A51:B51"/>
    <mergeCell ref="A60:B61"/>
    <mergeCell ref="A55:B55"/>
    <mergeCell ref="A5:L5"/>
    <mergeCell ref="C7:G7"/>
    <mergeCell ref="H7:J7"/>
    <mergeCell ref="K131:K132"/>
    <mergeCell ref="K140:K141"/>
    <mergeCell ref="K152:K153"/>
    <mergeCell ref="K398:K399"/>
    <mergeCell ref="L398:L399"/>
    <mergeCell ref="L254:L265"/>
    <mergeCell ref="K267:K278"/>
    <mergeCell ref="L267:L278"/>
    <mergeCell ref="K279:K290"/>
    <mergeCell ref="L279:L290"/>
    <mergeCell ref="K291:K302"/>
    <mergeCell ref="L291:L302"/>
    <mergeCell ref="K303:K314"/>
    <mergeCell ref="L303:L314"/>
    <mergeCell ref="K315:K326"/>
    <mergeCell ref="L315:L326"/>
    <mergeCell ref="K327:K338"/>
    <mergeCell ref="L327:L338"/>
    <mergeCell ref="K339:K350"/>
    <mergeCell ref="K351:K362"/>
    <mergeCell ref="L351:L362"/>
    <mergeCell ref="K363:K374"/>
    <mergeCell ref="L363:L374"/>
    <mergeCell ref="L381:L385"/>
    <mergeCell ref="K155:K166"/>
    <mergeCell ref="L155:L166"/>
    <mergeCell ref="K167:K178"/>
    <mergeCell ref="L167:L178"/>
    <mergeCell ref="K179:K190"/>
    <mergeCell ref="L179:L190"/>
    <mergeCell ref="K191:K202"/>
    <mergeCell ref="L191:L202"/>
    <mergeCell ref="K203:K217"/>
    <mergeCell ref="L203:L217"/>
    <mergeCell ref="A4:L4"/>
    <mergeCell ref="K386:K390"/>
    <mergeCell ref="L386:L390"/>
    <mergeCell ref="A454:B454"/>
    <mergeCell ref="A455:B455"/>
    <mergeCell ref="A456:B456"/>
    <mergeCell ref="A457:B457"/>
    <mergeCell ref="L400:L411"/>
    <mergeCell ref="K412:K423"/>
    <mergeCell ref="L412:L423"/>
    <mergeCell ref="K424:K435"/>
    <mergeCell ref="L424:L435"/>
    <mergeCell ref="A452:B452"/>
    <mergeCell ref="A453:B453"/>
    <mergeCell ref="K450:K451"/>
    <mergeCell ref="K218:K229"/>
    <mergeCell ref="L218:L229"/>
    <mergeCell ref="K230:K241"/>
    <mergeCell ref="L230:L241"/>
    <mergeCell ref="K242:K253"/>
    <mergeCell ref="L242:L253"/>
    <mergeCell ref="K254:K265"/>
    <mergeCell ref="L339:L350"/>
    <mergeCell ref="K381:K385"/>
    <mergeCell ref="M14:M17"/>
    <mergeCell ref="M18:M21"/>
    <mergeCell ref="M22:M25"/>
    <mergeCell ref="M26:M29"/>
    <mergeCell ref="N9:N33"/>
    <mergeCell ref="M30:M33"/>
    <mergeCell ref="M35:M38"/>
    <mergeCell ref="M40:M42"/>
    <mergeCell ref="M44:M46"/>
    <mergeCell ref="M47:M50"/>
    <mergeCell ref="M51:M54"/>
    <mergeCell ref="M56:M58"/>
    <mergeCell ref="N34:N58"/>
    <mergeCell ref="N62:N94"/>
    <mergeCell ref="M64:M66"/>
    <mergeCell ref="M68:M70"/>
    <mergeCell ref="M72:M74"/>
    <mergeCell ref="M76:M78"/>
    <mergeCell ref="M80:M82"/>
    <mergeCell ref="M84:M86"/>
    <mergeCell ref="M88:M90"/>
    <mergeCell ref="M92:M94"/>
    <mergeCell ref="M119:M121"/>
    <mergeCell ref="M123:M125"/>
    <mergeCell ref="M127:M129"/>
    <mergeCell ref="N98:N129"/>
    <mergeCell ref="M99:M101"/>
    <mergeCell ref="M103:M105"/>
    <mergeCell ref="M107:M109"/>
    <mergeCell ref="M111:M113"/>
    <mergeCell ref="M115:M117"/>
  </mergeCells>
  <hyperlinks>
    <hyperlink ref="A3" r:id="rId1" display="mailto:kasinthara99@gmail.com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RT NT ONET LAS</vt:lpstr>
      <vt:lpstr>ผลสัมฤธิ์ทางวิชาการ</vt:lpstr>
      <vt:lpstr>การกำหนดค่าเป้าหมายและมาตรฐาน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2018-12-03T16:14:49Z</dcterms:created>
  <dcterms:modified xsi:type="dcterms:W3CDTF">2020-01-01T15:38:26Z</dcterms:modified>
</cp:coreProperties>
</file>